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Biológia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Print_Area" localSheetId="0">Munka1!$A$1:$O$102</definedName>
  </definedNames>
  <calcPr calcId="162913"/>
</workbook>
</file>

<file path=xl/calcChain.xml><?xml version="1.0" encoding="utf-8"?>
<calcChain xmlns="http://schemas.openxmlformats.org/spreadsheetml/2006/main">
  <c r="I62" i="1" l="1"/>
  <c r="J62" i="1"/>
  <c r="K62" i="1"/>
  <c r="L62" i="1"/>
  <c r="H62" i="1"/>
  <c r="H20" i="1" l="1"/>
  <c r="I20" i="1"/>
  <c r="J20" i="1"/>
  <c r="K20" i="1"/>
  <c r="L20" i="1"/>
  <c r="L85" i="1" l="1"/>
  <c r="I44" i="1" l="1"/>
  <c r="J44" i="1"/>
  <c r="K44" i="1"/>
  <c r="L44" i="1"/>
  <c r="H44" i="1"/>
  <c r="I32" i="1"/>
  <c r="J32" i="1"/>
  <c r="K32" i="1"/>
  <c r="L32" i="1"/>
  <c r="H32" i="1"/>
  <c r="I85" i="1"/>
  <c r="J85" i="1"/>
  <c r="K85" i="1"/>
  <c r="H85" i="1"/>
  <c r="I92" i="1" l="1"/>
  <c r="J92" i="1"/>
  <c r="K92" i="1"/>
  <c r="L92" i="1"/>
  <c r="H92" i="1"/>
  <c r="H93" i="1" l="1"/>
  <c r="H21" i="1"/>
  <c r="J93" i="1"/>
  <c r="J63" i="1"/>
  <c r="H63" i="1"/>
  <c r="J45" i="1"/>
  <c r="H45" i="1"/>
  <c r="J33" i="1"/>
  <c r="H33" i="1"/>
  <c r="J21" i="1"/>
  <c r="J86" i="1"/>
  <c r="H86" i="1"/>
  <c r="O4" i="1" l="1"/>
  <c r="N4" i="1"/>
</calcChain>
</file>

<file path=xl/sharedStrings.xml><?xml version="1.0" encoding="utf-8"?>
<sst xmlns="http://schemas.openxmlformats.org/spreadsheetml/2006/main" count="629" uniqueCount="326">
  <si>
    <t>Osztatlan tanárképzési szak:</t>
  </si>
  <si>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</si>
  <si>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</si>
  <si>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</si>
  <si>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</si>
  <si>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</si>
  <si>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</si>
  <si>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</si>
  <si>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</si>
  <si>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</si>
  <si>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</si>
  <si>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</si>
  <si>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</si>
  <si>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</si>
  <si>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</si>
  <si>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</si>
  <si>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</si>
  <si>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</si>
  <si>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</si>
  <si>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</si>
  <si>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</si>
  <si>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</si>
  <si>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</si>
  <si>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</si>
  <si>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</si>
  <si>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</si>
  <si>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</si>
  <si>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</si>
  <si>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</si>
  <si>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</si>
  <si>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</si>
  <si>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</si>
  <si>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</si>
  <si>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</si>
  <si>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</si>
  <si>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</si>
  <si>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</si>
  <si>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</si>
  <si>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</si>
  <si>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</si>
  <si>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</si>
  <si>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</si>
  <si>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</si>
  <si>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</si>
  <si>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</si>
  <si>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</si>
  <si>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</si>
  <si>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</si>
  <si>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</si>
  <si>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</si>
  <si>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</si>
  <si>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</si>
  <si>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</si>
  <si>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</si>
  <si>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</si>
  <si>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</si>
  <si>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</si>
  <si>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</si>
  <si>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</si>
  <si>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</si>
  <si>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</si>
  <si>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</si>
  <si>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</si>
  <si>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</si>
  <si>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</si>
  <si>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 xml:space="preserve">Konfliktusok az iskolában
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</si>
  <si>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</si>
  <si>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</si>
  <si>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</si>
  <si>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</si>
  <si>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</si>
  <si>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</si>
  <si>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</si>
  <si>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</si>
  <si>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</si>
  <si>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</si>
  <si>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</si>
  <si>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</si>
  <si>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</si>
  <si>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</si>
  <si>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</si>
  <si>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</si>
  <si>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</si>
  <si>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</si>
  <si>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</si>
  <si>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</si>
  <si>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</si>
  <si>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</si>
  <si>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</si>
  <si>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</si>
  <si>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</si>
  <si>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</si>
  <si>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</si>
  <si>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</si>
  <si>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</si>
  <si>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</si>
  <si>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</si>
  <si>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</si>
  <si>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</si>
  <si>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</si>
  <si>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</si>
  <si>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</si>
  <si>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</si>
  <si>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</si>
  <si>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</si>
  <si>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</si>
  <si>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</si>
  <si>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</si>
  <si>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</si>
  <si>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</si>
  <si>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2025 szeptemberétől</t>
  </si>
  <si>
    <t>Szakmódszertani gyakorlat 1.</t>
  </si>
  <si>
    <t>Methodology Practice 1.</t>
  </si>
  <si>
    <t>Szakmódszertani gyakorlat 2.</t>
  </si>
  <si>
    <t>Szakmódszertani gyakorlat 3.</t>
  </si>
  <si>
    <t>School Teaching Practice 1.</t>
  </si>
  <si>
    <t>Diszciplínához kötött szabadon választható tantárgyak blokkja - teljesítendő 2 kredit</t>
  </si>
  <si>
    <t>C</t>
  </si>
  <si>
    <t>Complex Professional Comprehensive Exam</t>
  </si>
  <si>
    <t>S</t>
  </si>
  <si>
    <t>Szakdolgozat-előkészítés</t>
  </si>
  <si>
    <t>AI</t>
  </si>
  <si>
    <t>Blokkszeminárium (szakmódszertani követő szeminárium)</t>
  </si>
  <si>
    <t>Seminars in Block (Based on Methodology)</t>
  </si>
  <si>
    <t>Szakdolgozat</t>
  </si>
  <si>
    <t>Thesis</t>
  </si>
  <si>
    <t>B</t>
  </si>
  <si>
    <t>PBI1101</t>
  </si>
  <si>
    <t>Növényszervezettan</t>
  </si>
  <si>
    <t>Plant Anatomy</t>
  </si>
  <si>
    <t>Dr. Halász Judit</t>
  </si>
  <si>
    <t>OBI1101,  BBI1103, BBI1104</t>
  </si>
  <si>
    <t>PBI1102</t>
  </si>
  <si>
    <t>Állatanatómia</t>
  </si>
  <si>
    <t>Zoological Anatomy</t>
  </si>
  <si>
    <t>Dr. János István</t>
  </si>
  <si>
    <t>OBI1105, BBI1105, BBI1106</t>
  </si>
  <si>
    <t>PT1002</t>
  </si>
  <si>
    <t>Fizikai alapismeretek</t>
  </si>
  <si>
    <t xml:space="preserve">Fundamentals of Physics </t>
  </si>
  <si>
    <t>Dr. Beszeda Imre</t>
  </si>
  <si>
    <t>BAI0016, TO1005, AIB1007</t>
  </si>
  <si>
    <t>PT1004</t>
  </si>
  <si>
    <t>Kémiai alapismeretek</t>
  </si>
  <si>
    <t>Fundamentals of Chemistry</t>
  </si>
  <si>
    <t>Dr. Simon Csaba</t>
  </si>
  <si>
    <t>BAI0015,   TO1009</t>
  </si>
  <si>
    <t>PBI8001</t>
  </si>
  <si>
    <t>Dobróné dr. Tóth Márta</t>
  </si>
  <si>
    <t>BIO8001</t>
  </si>
  <si>
    <t>PBI1301</t>
  </si>
  <si>
    <t>Növényélettan és tanításának módszertani alapjai</t>
  </si>
  <si>
    <t>Plant Physiology and methodological foundations of teaching</t>
  </si>
  <si>
    <t xml:space="preserve">A </t>
  </si>
  <si>
    <t>OBI1112, BIO1023, BBI1107</t>
  </si>
  <si>
    <t>PBI1302</t>
  </si>
  <si>
    <t>Biomatematika</t>
  </si>
  <si>
    <t>Biomathematics</t>
  </si>
  <si>
    <t>Nagy Dóra</t>
  </si>
  <si>
    <t>MII</t>
  </si>
  <si>
    <t>OBI1102, TO1012,           BBI1102</t>
  </si>
  <si>
    <t>PBI1303</t>
  </si>
  <si>
    <t>Terepgyakorlat 1.</t>
  </si>
  <si>
    <t>Field Practice 1.</t>
  </si>
  <si>
    <t>PBI1202</t>
  </si>
  <si>
    <t>Dr. Hörcsik Tibor Zsolt</t>
  </si>
  <si>
    <t>OBI1106, BBI1112</t>
  </si>
  <si>
    <t>PT1003</t>
  </si>
  <si>
    <t>Földrajzi alapismeretek</t>
  </si>
  <si>
    <t>Fundamentals of Geography</t>
  </si>
  <si>
    <t>Dr. Lenkey Gábor</t>
  </si>
  <si>
    <t>BBI1130</t>
  </si>
  <si>
    <t>PBI8002</t>
  </si>
  <si>
    <t>Methodology Practice 2.</t>
  </si>
  <si>
    <t>OBI8001</t>
  </si>
  <si>
    <t>PBI1201</t>
  </si>
  <si>
    <t>Biokémia</t>
  </si>
  <si>
    <t>Biochemistry</t>
  </si>
  <si>
    <t>Dr. Molnár Mónika</t>
  </si>
  <si>
    <t>OBI1203, BIO1035, BBI1108</t>
  </si>
  <si>
    <t>Növényrendszertan</t>
  </si>
  <si>
    <t>Plant Taxonomy</t>
  </si>
  <si>
    <t>Dr. Szabó Sándor</t>
  </si>
  <si>
    <t>OBI1204, BIO1008, BBI1201, PBI2001</t>
  </si>
  <si>
    <t>PBI1203</t>
  </si>
  <si>
    <t>Sejtbiológia</t>
  </si>
  <si>
    <t>Cell biology</t>
  </si>
  <si>
    <t>OBI1208, BBI1205, BBI1201</t>
  </si>
  <si>
    <t>PBI1401</t>
  </si>
  <si>
    <t>Állatrendszertan</t>
  </si>
  <si>
    <t>Zoological Taxonomy</t>
  </si>
  <si>
    <t>OBI1207, BBI1203, BBI1204</t>
  </si>
  <si>
    <t>PBI1402</t>
  </si>
  <si>
    <t>Humánbiológia</t>
  </si>
  <si>
    <t>Human Biology</t>
  </si>
  <si>
    <t>OBI1217, BIO1010, BBI1218, PBI2002</t>
  </si>
  <si>
    <t>PBI8003</t>
  </si>
  <si>
    <t>Methodology Practice 3.</t>
  </si>
  <si>
    <t>OBI8002</t>
  </si>
  <si>
    <t>PBI1501</t>
  </si>
  <si>
    <t>Biogeográfia</t>
  </si>
  <si>
    <t>Biogeography</t>
  </si>
  <si>
    <t>PBI1202, PBI1401</t>
  </si>
  <si>
    <t>OBI1111, BIO1024, BBI1111</t>
  </si>
  <si>
    <t>PBI1502</t>
  </si>
  <si>
    <t>Molekuláris biológia alapjai</t>
  </si>
  <si>
    <t>Molecular Biology</t>
  </si>
  <si>
    <t>OBI1119, BIO1021, BBI1210</t>
  </si>
  <si>
    <t>PBI1503</t>
  </si>
  <si>
    <t>Ökológia alapjai</t>
  </si>
  <si>
    <t>Ecology</t>
  </si>
  <si>
    <t>Dr. Szép Tibor</t>
  </si>
  <si>
    <t>OBI1114, BIO1011, BBI1110</t>
  </si>
  <si>
    <t>PBI1701</t>
  </si>
  <si>
    <t>Bioetika</t>
  </si>
  <si>
    <t>Bioethics</t>
  </si>
  <si>
    <t>OBI1125, BIO1018</t>
  </si>
  <si>
    <t>PBI1703</t>
  </si>
  <si>
    <t>Biotechnológia és tanításának módszertani alapjai</t>
  </si>
  <si>
    <t>Biotechnology</t>
  </si>
  <si>
    <t>PBI1603</t>
  </si>
  <si>
    <t>OBI1113, BIO1029, BBI1115</t>
  </si>
  <si>
    <t>PBI1801</t>
  </si>
  <si>
    <t>Egészségtan</t>
  </si>
  <si>
    <t>Hygiene</t>
  </si>
  <si>
    <t>OBI1222, BIO1026</t>
  </si>
  <si>
    <t>PBI1802</t>
  </si>
  <si>
    <t>Genetika és tanításának módszertana</t>
  </si>
  <si>
    <t>Genetics and its teaching methodology</t>
  </si>
  <si>
    <t>OBI1223, BBI1219, BBI1224, PBI2003</t>
  </si>
  <si>
    <t>PBI1803</t>
  </si>
  <si>
    <t>Evolúcióbiológia - Populációgenetika és tanításának módszertana</t>
  </si>
  <si>
    <t>Evolution - Population genetics and its teaching methodology</t>
  </si>
  <si>
    <t>OBI1224, BIO1017, BBI1217</t>
  </si>
  <si>
    <t>PBI1403</t>
  </si>
  <si>
    <t>Terepgyakorlat 2.</t>
  </si>
  <si>
    <t>Field Practice 2.</t>
  </si>
  <si>
    <t>OBI1209, BIO1020, BBI1207</t>
  </si>
  <si>
    <t>PBI1602</t>
  </si>
  <si>
    <t>Állatélettan</t>
  </si>
  <si>
    <t>Comparative Animal Physiology</t>
  </si>
  <si>
    <t>OBI1216, BIO1036, BBI1208</t>
  </si>
  <si>
    <t>Mikrobiológia és tanításának módszertani alapjai</t>
  </si>
  <si>
    <t>Microbiology and methodological foundations of teaching</t>
  </si>
  <si>
    <t>OBI1210, BIO1015, BBI1206</t>
  </si>
  <si>
    <t>PBI4000</t>
  </si>
  <si>
    <t>Komplex szakterületi zárószigorlat</t>
  </si>
  <si>
    <t>PBI7000</t>
  </si>
  <si>
    <t>Preparation for Thesis Writing</t>
  </si>
  <si>
    <t>PBI1901</t>
  </si>
  <si>
    <t>Viselkedésökológia</t>
  </si>
  <si>
    <t>Behavioural Ecology</t>
  </si>
  <si>
    <t>OBI1126, BIO1013, BBI1116</t>
  </si>
  <si>
    <t>PBI1902</t>
  </si>
  <si>
    <t>Természetvédelem</t>
  </si>
  <si>
    <t>Conservation Biology</t>
  </si>
  <si>
    <t>OBI1127, BIO1016, BBI1122, PBI2004</t>
  </si>
  <si>
    <t>PBI1903</t>
  </si>
  <si>
    <t>Környezetvédelem</t>
  </si>
  <si>
    <t>Environmental protection</t>
  </si>
  <si>
    <t>Szólláthné dr. Sebestyén Zita</t>
  </si>
  <si>
    <t>OBI1128, BIO1027, BBI1209</t>
  </si>
  <si>
    <t>PBI3000</t>
  </si>
  <si>
    <t>Biodiverzitás monitorozás önkéntesekkel</t>
  </si>
  <si>
    <t>Biodiversity Monitoring with Voluntaries</t>
  </si>
  <si>
    <t>BBI1603, KVO2005 BKT2205
BBI1222</t>
  </si>
  <si>
    <t>PBI3001</t>
  </si>
  <si>
    <t>Terepbotanika</t>
  </si>
  <si>
    <t>Field Botany</t>
  </si>
  <si>
    <t>PBI3002</t>
  </si>
  <si>
    <t>Talajökológia</t>
  </si>
  <si>
    <t>Soil ecology</t>
  </si>
  <si>
    <t>Dr. Fekete István Csaba</t>
  </si>
  <si>
    <t>PBI3003</t>
  </si>
  <si>
    <t>Hit, tudomány, áltudomány</t>
  </si>
  <si>
    <t>Faith, science, pseudoscience</t>
  </si>
  <si>
    <t>PBI3004</t>
  </si>
  <si>
    <t>Bevezetés a Fenntartható Fejlődési Célok (SDG) kérdéskörébe</t>
  </si>
  <si>
    <t>Introduction to the issue of the UN's 17 Sustainable Development Goals</t>
  </si>
  <si>
    <t>PBI2001</t>
  </si>
  <si>
    <t>Növényrendszertan (angol)</t>
  </si>
  <si>
    <t>Plant taxonomy (English)</t>
  </si>
  <si>
    <t>PBI1204, OBI1204, BIO1008, BBI1201</t>
  </si>
  <si>
    <t>PBI2002</t>
  </si>
  <si>
    <t>Humánbiológia (angol)</t>
  </si>
  <si>
    <t>Human Biology (English)</t>
  </si>
  <si>
    <t>PBI1210, OBI1217, BIO1010, BBI1218, PBI2001</t>
  </si>
  <si>
    <t>PBI2003</t>
  </si>
  <si>
    <t>Genetika és tanításának módszertana (angol)</t>
  </si>
  <si>
    <t>Genetics and its teaching methodology (English)</t>
  </si>
  <si>
    <t>PBI1222, OBI1223, BBI1219, BBI1224</t>
  </si>
  <si>
    <t>PBI2004</t>
  </si>
  <si>
    <t>Természetvédelem (angol)</t>
  </si>
  <si>
    <t>Conservation Biology (English)</t>
  </si>
  <si>
    <t>PBI1125, OBI1127, BIO1016, BBI1122</t>
  </si>
  <si>
    <t>PBI9101</t>
  </si>
  <si>
    <t>PBI7001</t>
  </si>
  <si>
    <t>PBI1601</t>
  </si>
  <si>
    <t>Ökológia vizsgálatok terepen</t>
  </si>
  <si>
    <t>Ecological studies in the field</t>
  </si>
  <si>
    <t>OBI1215, BIO1012</t>
  </si>
  <si>
    <t>PT1008</t>
  </si>
  <si>
    <t>Informatika</t>
  </si>
  <si>
    <t>Information Technology</t>
  </si>
  <si>
    <t>Tanyiné dr. Kocsis Anikó</t>
  </si>
  <si>
    <t>BAI0001</t>
  </si>
  <si>
    <t>Biológiatanár</t>
  </si>
  <si>
    <t xml:space="preserve">Szakfelelős: </t>
  </si>
  <si>
    <t>6 félév</t>
  </si>
  <si>
    <t>PBI1101E</t>
  </si>
  <si>
    <t>PBI1702</t>
  </si>
  <si>
    <t>Kísérletes hidroökológia</t>
  </si>
  <si>
    <t>Experimental Aquatic Ecology</t>
  </si>
  <si>
    <t>PBI1503E</t>
  </si>
  <si>
    <t>OBI1120, BBI1118</t>
  </si>
  <si>
    <t>Career knowledge and career socialization practice at school  3.</t>
  </si>
  <si>
    <t>Career knowledge and career socialization practice at school  2.</t>
  </si>
  <si>
    <t>PBI1801, PBI1802, PBI1803E</t>
  </si>
  <si>
    <t>okleveles biológia szakos tanár</t>
  </si>
  <si>
    <t>Iskolai tanítási gyakorlat 1.*</t>
  </si>
  <si>
    <t>Megjegyzés:</t>
  </si>
  <si>
    <t>*</t>
  </si>
  <si>
    <t>A 4. félévben az egyik szakhoz, az 5. félévben a másik szakhoz kapcsolódó Iskolai tanítási gyakorlat 1. tantárgyat kell felvenni.</t>
  </si>
  <si>
    <t>PBI9001*</t>
  </si>
  <si>
    <t>P__9001*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</si>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</sst>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theme="1"/>
      <name val="Arial"/>
      <family val="2"/>
    </font>
    <font>
      <sz val="14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1" fillId="0" borderId="0"/>
    <xf numFmtId="0" fontId="24" fillId="0" borderId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6" borderId="0"/>
    <xf numFmtId="0" fontId="28" fillId="17" borderId="0"/>
    <xf numFmtId="0" fontId="28" fillId="18" borderId="0"/>
    <xf numFmtId="0" fontId="28" fillId="19" borderId="0"/>
    <xf numFmtId="0" fontId="28" fillId="20" borderId="0"/>
    <xf numFmtId="0" fontId="28" fillId="21" borderId="0"/>
    <xf numFmtId="0" fontId="28" fillId="22" borderId="0"/>
    <xf numFmtId="0" fontId="28" fillId="23" borderId="0"/>
    <xf numFmtId="0" fontId="28" fillId="24" borderId="0"/>
    <xf numFmtId="0" fontId="28" fillId="19" borderId="0"/>
    <xf numFmtId="0" fontId="28" fillId="22" borderId="0"/>
    <xf numFmtId="0" fontId="28" fillId="25" borderId="0"/>
    <xf numFmtId="0" fontId="27" fillId="26" borderId="0"/>
    <xf numFmtId="0" fontId="27" fillId="23" borderId="0"/>
    <xf numFmtId="0" fontId="27" fillId="24" borderId="0"/>
    <xf numFmtId="0" fontId="27" fillId="27" borderId="0"/>
    <xf numFmtId="0" fontId="27" fillId="28" borderId="0"/>
    <xf numFmtId="0" fontId="27" fillId="29" borderId="0"/>
    <xf numFmtId="0" fontId="29" fillId="21" borderId="12"/>
    <xf numFmtId="0" fontId="30" fillId="0" borderId="0"/>
    <xf numFmtId="0" fontId="31" fillId="0" borderId="13"/>
    <xf numFmtId="0" fontId="32" fillId="0" borderId="14"/>
    <xf numFmtId="0" fontId="33" fillId="0" borderId="15"/>
    <xf numFmtId="0" fontId="33" fillId="0" borderId="0"/>
    <xf numFmtId="0" fontId="34" fillId="30" borderId="16"/>
    <xf numFmtId="0" fontId="28" fillId="0" borderId="0"/>
    <xf numFmtId="0" fontId="35" fillId="0" borderId="0"/>
    <xf numFmtId="0" fontId="36" fillId="0" borderId="17"/>
    <xf numFmtId="0" fontId="28" fillId="31" borderId="11"/>
    <xf numFmtId="0" fontId="27" fillId="32" borderId="0"/>
    <xf numFmtId="0" fontId="27" fillId="15" borderId="0"/>
    <xf numFmtId="0" fontId="27" fillId="33" borderId="0"/>
    <xf numFmtId="0" fontId="27" fillId="27" borderId="0"/>
    <xf numFmtId="0" fontId="27" fillId="28" borderId="0"/>
    <xf numFmtId="0" fontId="27" fillId="34" borderId="0"/>
    <xf numFmtId="0" fontId="37" fillId="18" borderId="0"/>
    <xf numFmtId="0" fontId="38" fillId="35" borderId="18"/>
    <xf numFmtId="0" fontId="39" fillId="0" borderId="0"/>
    <xf numFmtId="0" fontId="2" fillId="0" borderId="0"/>
    <xf numFmtId="0" fontId="2" fillId="0" borderId="0"/>
    <xf numFmtId="0" fontId="40" fillId="0" borderId="19"/>
    <xf numFmtId="0" fontId="41" fillId="17" borderId="0"/>
    <xf numFmtId="0" fontId="42" fillId="36" borderId="0"/>
    <xf numFmtId="0" fontId="43" fillId="35" borderId="12"/>
  </cellStyleXfs>
  <cellXfs count="260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0" xfId="0" applyBorder="1"/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0" fillId="0" borderId="0" xfId="0" applyFont="1"/>
    <xf numFmtId="0" fontId="1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8" fillId="0" borderId="6" xfId="0" applyFont="1" applyBorder="1" applyAlignment="1" applyProtection="1">
      <alignment vertical="center" wrapText="1"/>
    </xf>
    <xf numFmtId="0" fontId="7" fillId="7" borderId="4" xfId="0" applyFont="1" applyFill="1" applyBorder="1" applyAlignment="1">
      <alignment vertical="center" wrapText="1"/>
    </xf>
    <xf numFmtId="1" fontId="7" fillId="7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1" fontId="12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vertical="center" wrapText="1"/>
    </xf>
    <xf numFmtId="0" fontId="16" fillId="8" borderId="7" xfId="0" applyFont="1" applyFill="1" applyBorder="1" applyAlignment="1" applyProtection="1">
      <alignment vertical="center" wrapText="1"/>
    </xf>
    <xf numFmtId="0" fontId="13" fillId="7" borderId="4" xfId="0" applyFont="1" applyFill="1" applyBorder="1" applyAlignment="1">
      <alignment vertical="center" wrapText="1"/>
    </xf>
    <xf numFmtId="1" fontId="16" fillId="8" borderId="7" xfId="0" applyNumberFormat="1" applyFont="1" applyFill="1" applyBorder="1" applyAlignment="1" applyProtection="1">
      <alignment horizontal="center" vertical="center"/>
    </xf>
    <xf numFmtId="0" fontId="20" fillId="10" borderId="7" xfId="0" applyFont="1" applyFill="1" applyBorder="1" applyAlignment="1" applyProtection="1">
      <alignment horizontal="center" vertical="center"/>
    </xf>
    <xf numFmtId="1" fontId="16" fillId="10" borderId="7" xfId="0" applyNumberFormat="1" applyFont="1" applyFill="1" applyBorder="1" applyAlignment="1" applyProtection="1">
      <alignment vertical="center"/>
    </xf>
    <xf numFmtId="0" fontId="7" fillId="11" borderId="4" xfId="0" applyFont="1" applyFill="1" applyBorder="1" applyAlignment="1">
      <alignment vertical="center" wrapText="1"/>
    </xf>
    <xf numFmtId="1" fontId="7" fillId="11" borderId="4" xfId="0" applyNumberFormat="1" applyFont="1" applyFill="1" applyBorder="1" applyAlignment="1">
      <alignment vertical="center" wrapText="1"/>
    </xf>
    <xf numFmtId="0" fontId="15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center" vertical="center" wrapText="1"/>
    </xf>
    <xf numFmtId="1" fontId="7" fillId="11" borderId="4" xfId="0" applyNumberFormat="1" applyFont="1" applyFill="1" applyBorder="1" applyAlignment="1">
      <alignment horizontal="center" vertical="center" wrapText="1"/>
    </xf>
    <xf numFmtId="1" fontId="12" fillId="11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horizontal="center" vertical="center" wrapText="1"/>
    </xf>
    <xf numFmtId="1" fontId="7" fillId="7" borderId="5" xfId="0" applyNumberFormat="1" applyFont="1" applyFill="1" applyBorder="1" applyAlignment="1">
      <alignment horizontal="center" vertical="center" wrapText="1"/>
    </xf>
    <xf numFmtId="1" fontId="12" fillId="7" borderId="5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1" fontId="16" fillId="8" borderId="7" xfId="0" applyNumberFormat="1" applyFont="1" applyFill="1" applyBorder="1" applyAlignment="1" applyProtection="1">
      <alignment vertical="center"/>
    </xf>
    <xf numFmtId="1" fontId="16" fillId="8" borderId="7" xfId="0" applyNumberFormat="1" applyFont="1" applyFill="1" applyBorder="1" applyAlignment="1" applyProtection="1">
      <alignment horizontal="right" vertical="center"/>
    </xf>
    <xf numFmtId="1" fontId="7" fillId="11" borderId="4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21" fillId="0" borderId="4" xfId="0" applyNumberFormat="1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2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1" fontId="15" fillId="7" borderId="4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left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left" vertical="top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1" fontId="4" fillId="11" borderId="4" xfId="0" applyNumberFormat="1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left" vertical="top" wrapText="1"/>
    </xf>
    <xf numFmtId="0" fontId="16" fillId="11" borderId="4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left" vertical="top" wrapText="1"/>
    </xf>
    <xf numFmtId="0" fontId="15" fillId="11" borderId="4" xfId="0" applyFont="1" applyFill="1" applyBorder="1" applyAlignment="1">
      <alignment horizontal="left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left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top"/>
    </xf>
    <xf numFmtId="0" fontId="7" fillId="11" borderId="4" xfId="0" applyFont="1" applyFill="1" applyBorder="1" applyAlignment="1">
      <alignment horizontal="left" vertical="center"/>
    </xf>
    <xf numFmtId="1" fontId="7" fillId="11" borderId="4" xfId="0" applyNumberFormat="1" applyFont="1" applyFill="1" applyBorder="1" applyAlignment="1">
      <alignment horizontal="center" vertical="center"/>
    </xf>
    <xf numFmtId="1" fontId="12" fillId="11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3" fillId="0" borderId="4" xfId="0" applyFont="1" applyBorder="1"/>
    <xf numFmtId="1" fontId="21" fillId="1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3" fillId="12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left" vertical="center" wrapText="1"/>
    </xf>
    <xf numFmtId="0" fontId="19" fillId="9" borderId="9" xfId="0" applyFont="1" applyFill="1" applyBorder="1" applyAlignment="1">
      <alignment horizontal="left" vertical="center" wrapText="1"/>
    </xf>
    <xf numFmtId="0" fontId="19" fillId="9" borderId="10" xfId="0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horizontal="left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36" zoomScaleNormal="100" workbookViewId="0">
      <selection activeCell="F51" sqref="F51"/>
    </sheetView>
  </sheetViews>
  <sheetFormatPr defaultColWidth="8.85546875" defaultRowHeight="15" x14ac:dyDescent="0.25"/>
  <cols>
    <col min="1" max="1" width="5.85546875" style="1" customWidth="1"/>
    <col min="2" max="2" width="12.28515625" style="30" customWidth="1"/>
    <col min="3" max="3" width="32.42578125" style="26" customWidth="1"/>
    <col min="4" max="4" width="34.7109375" style="30" customWidth="1"/>
    <col min="5" max="5" width="11" style="30" customWidth="1"/>
    <col min="6" max="6" width="30.42578125" style="30" customWidth="1"/>
    <col min="7" max="7" width="11.7109375" style="9" customWidth="1"/>
    <col min="8" max="8" width="4.85546875" style="28" customWidth="1"/>
    <col min="9" max="10" width="5" style="28" customWidth="1"/>
    <col min="11" max="11" width="4.85546875" style="28" customWidth="1"/>
    <col min="12" max="12" width="6.85546875" style="15" customWidth="1"/>
    <col min="13" max="13" width="7.42578125" style="9" customWidth="1"/>
    <col min="14" max="14" width="9.28515625" style="9" customWidth="1"/>
    <col min="15" max="15" width="17.28515625" style="30" customWidth="1"/>
  </cols>
  <sheetData>
    <row r="1" spans="1:15" ht="15.75" x14ac:dyDescent="0.25">
      <c r="B1" s="2"/>
      <c r="C1" s="3"/>
      <c r="D1" s="4" t="s">
        <v>0</v>
      </c>
      <c r="E1" s="237" t="s">
        <v>306</v>
      </c>
      <c r="F1" s="4"/>
      <c r="G1" s="5"/>
      <c r="H1" s="6"/>
      <c r="I1" s="6"/>
      <c r="J1" s="7" t="s">
        <v>307</v>
      </c>
      <c r="K1" s="241" t="s">
        <v>211</v>
      </c>
      <c r="L1" s="241"/>
      <c r="N1" s="10"/>
      <c r="O1" s="11"/>
    </row>
    <row r="2" spans="1:15" x14ac:dyDescent="0.25">
      <c r="B2" s="2"/>
      <c r="C2" s="12"/>
      <c r="D2" s="13" t="s">
        <v>1</v>
      </c>
      <c r="E2" s="14" t="s">
        <v>308</v>
      </c>
      <c r="F2" s="14"/>
      <c r="G2" s="5"/>
      <c r="H2" s="6"/>
      <c r="I2" s="6"/>
      <c r="J2" s="6"/>
      <c r="K2" s="6"/>
      <c r="M2" s="5"/>
      <c r="N2" s="5"/>
      <c r="O2" s="11"/>
    </row>
    <row r="3" spans="1:15" x14ac:dyDescent="0.25">
      <c r="B3" s="2"/>
      <c r="C3" s="16"/>
      <c r="D3" s="14" t="s">
        <v>2</v>
      </c>
      <c r="E3" s="17">
        <v>180</v>
      </c>
      <c r="F3" s="14"/>
      <c r="G3" s="5"/>
      <c r="H3" s="6"/>
      <c r="I3" s="6"/>
      <c r="J3" s="6"/>
      <c r="K3" s="18"/>
      <c r="M3" s="18"/>
      <c r="N3" s="19" t="s">
        <v>3</v>
      </c>
      <c r="O3" s="20" t="s">
        <v>4</v>
      </c>
    </row>
    <row r="4" spans="1:15" x14ac:dyDescent="0.25">
      <c r="B4" s="2"/>
      <c r="C4" s="12"/>
      <c r="D4" s="14" t="s">
        <v>5</v>
      </c>
      <c r="E4" s="14" t="s">
        <v>318</v>
      </c>
      <c r="F4" s="14"/>
      <c r="G4" s="14"/>
      <c r="H4" s="6"/>
      <c r="I4" s="6"/>
      <c r="J4" s="6"/>
      <c r="K4" s="18" t="s">
        <v>6</v>
      </c>
      <c r="M4" s="18"/>
      <c r="N4" s="19">
        <f>SUM(H21,H33,H45,H63,H86,H93)</f>
        <v>1694</v>
      </c>
      <c r="O4" s="20">
        <f>SUM(J21,J33,J45,J63,J86,J93)</f>
        <v>555</v>
      </c>
    </row>
    <row r="5" spans="1:15" x14ac:dyDescent="0.25">
      <c r="B5" s="2"/>
      <c r="C5" s="21"/>
      <c r="D5" s="22"/>
      <c r="E5" s="22"/>
      <c r="F5" s="22"/>
      <c r="G5" s="5"/>
      <c r="H5" s="6"/>
      <c r="I5" s="6"/>
      <c r="J5" s="6"/>
      <c r="K5" s="6"/>
      <c r="L5" s="8"/>
      <c r="M5" s="23"/>
      <c r="N5" s="8"/>
      <c r="O5" s="23"/>
    </row>
    <row r="6" spans="1:15" ht="15" customHeight="1" x14ac:dyDescent="0.25">
      <c r="A6" s="24" t="s">
        <v>110</v>
      </c>
      <c r="B6" s="25"/>
      <c r="D6" s="27"/>
      <c r="E6" s="27"/>
      <c r="F6" s="27"/>
      <c r="K6" s="29"/>
      <c r="L6" s="27"/>
      <c r="M6" s="30"/>
      <c r="N6" s="27"/>
    </row>
    <row r="7" spans="1:15" s="60" customFormat="1" ht="44.25" customHeight="1" x14ac:dyDescent="0.25">
      <c r="A7" s="252" t="s">
        <v>7</v>
      </c>
      <c r="B7" s="250" t="s">
        <v>8</v>
      </c>
      <c r="C7" s="250" t="s">
        <v>9</v>
      </c>
      <c r="D7" s="251" t="s">
        <v>10</v>
      </c>
      <c r="E7" s="251" t="s">
        <v>11</v>
      </c>
      <c r="F7" s="251" t="s">
        <v>12</v>
      </c>
      <c r="G7" s="250" t="s">
        <v>13</v>
      </c>
      <c r="H7" s="250" t="s">
        <v>14</v>
      </c>
      <c r="I7" s="250"/>
      <c r="J7" s="250" t="s">
        <v>15</v>
      </c>
      <c r="K7" s="250"/>
      <c r="L7" s="252" t="s">
        <v>16</v>
      </c>
      <c r="M7" s="250" t="s">
        <v>17</v>
      </c>
      <c r="N7" s="250" t="s">
        <v>18</v>
      </c>
      <c r="O7" s="255" t="s">
        <v>19</v>
      </c>
    </row>
    <row r="8" spans="1:15" s="60" customFormat="1" ht="26.25" customHeight="1" x14ac:dyDescent="0.25">
      <c r="A8" s="252"/>
      <c r="B8" s="250"/>
      <c r="C8" s="250"/>
      <c r="D8" s="251"/>
      <c r="E8" s="251"/>
      <c r="F8" s="251"/>
      <c r="G8" s="250"/>
      <c r="H8" s="66" t="s">
        <v>20</v>
      </c>
      <c r="I8" s="67" t="s">
        <v>21</v>
      </c>
      <c r="J8" s="66" t="s">
        <v>20</v>
      </c>
      <c r="K8" s="67" t="s">
        <v>21</v>
      </c>
      <c r="L8" s="252"/>
      <c r="M8" s="250"/>
      <c r="N8" s="250"/>
      <c r="O8" s="255"/>
    </row>
    <row r="9" spans="1:15" s="60" customFormat="1" ht="41.25" customHeight="1" x14ac:dyDescent="0.25">
      <c r="A9" s="31">
        <v>1</v>
      </c>
      <c r="B9" s="32" t="s">
        <v>25</v>
      </c>
      <c r="C9" s="33" t="s">
        <v>24</v>
      </c>
      <c r="D9" s="33" t="s">
        <v>100</v>
      </c>
      <c r="E9" s="33"/>
      <c r="F9" s="33" t="s">
        <v>37</v>
      </c>
      <c r="G9" s="34" t="s">
        <v>26</v>
      </c>
      <c r="H9" s="35">
        <v>0</v>
      </c>
      <c r="I9" s="35">
        <v>2</v>
      </c>
      <c r="J9" s="35">
        <v>0</v>
      </c>
      <c r="K9" s="35">
        <v>9</v>
      </c>
      <c r="L9" s="36">
        <v>2</v>
      </c>
      <c r="M9" s="37" t="s">
        <v>27</v>
      </c>
      <c r="N9" s="37" t="s">
        <v>28</v>
      </c>
      <c r="O9" s="33" t="s">
        <v>49</v>
      </c>
    </row>
    <row r="10" spans="1:15" s="60" customFormat="1" ht="34.35" customHeight="1" x14ac:dyDescent="0.25">
      <c r="A10" s="31">
        <v>1</v>
      </c>
      <c r="B10" s="32" t="s">
        <v>29</v>
      </c>
      <c r="C10" s="33" t="s">
        <v>30</v>
      </c>
      <c r="D10" s="32" t="s">
        <v>94</v>
      </c>
      <c r="E10" s="33"/>
      <c r="F10" s="33" t="s">
        <v>82</v>
      </c>
      <c r="G10" s="34" t="s">
        <v>26</v>
      </c>
      <c r="H10" s="35">
        <v>1</v>
      </c>
      <c r="I10" s="35">
        <v>1</v>
      </c>
      <c r="J10" s="35">
        <v>5</v>
      </c>
      <c r="K10" s="35">
        <v>5</v>
      </c>
      <c r="L10" s="36">
        <v>2</v>
      </c>
      <c r="M10" s="37" t="s">
        <v>31</v>
      </c>
      <c r="N10" s="37" t="s">
        <v>28</v>
      </c>
      <c r="O10" s="33"/>
    </row>
    <row r="11" spans="1:15" s="60" customFormat="1" ht="34.35" customHeight="1" x14ac:dyDescent="0.25">
      <c r="A11" s="31">
        <v>1</v>
      </c>
      <c r="B11" s="32" t="s">
        <v>32</v>
      </c>
      <c r="C11" s="33" t="s">
        <v>33</v>
      </c>
      <c r="D11" s="33" t="s">
        <v>79</v>
      </c>
      <c r="E11" s="33"/>
      <c r="F11" s="33" t="s">
        <v>34</v>
      </c>
      <c r="G11" s="34" t="s">
        <v>26</v>
      </c>
      <c r="H11" s="35">
        <v>0</v>
      </c>
      <c r="I11" s="35">
        <v>2</v>
      </c>
      <c r="J11" s="35">
        <v>0</v>
      </c>
      <c r="K11" s="35">
        <v>9</v>
      </c>
      <c r="L11" s="36">
        <v>2</v>
      </c>
      <c r="M11" s="37" t="s">
        <v>27</v>
      </c>
      <c r="N11" s="37" t="s">
        <v>28</v>
      </c>
      <c r="O11" s="33" t="s">
        <v>106</v>
      </c>
    </row>
    <row r="12" spans="1:15" s="60" customFormat="1" ht="34.35" customHeight="1" x14ac:dyDescent="0.25">
      <c r="A12" s="31">
        <v>1</v>
      </c>
      <c r="B12" s="109" t="s">
        <v>147</v>
      </c>
      <c r="C12" s="110" t="s">
        <v>111</v>
      </c>
      <c r="D12" s="110" t="s">
        <v>112</v>
      </c>
      <c r="E12" s="110"/>
      <c r="F12" s="110" t="s">
        <v>148</v>
      </c>
      <c r="G12" s="112" t="s">
        <v>325</v>
      </c>
      <c r="H12" s="113">
        <v>0</v>
      </c>
      <c r="I12" s="113">
        <v>2</v>
      </c>
      <c r="J12" s="113">
        <v>0</v>
      </c>
      <c r="K12" s="113">
        <v>9</v>
      </c>
      <c r="L12" s="114">
        <v>2</v>
      </c>
      <c r="M12" s="111" t="s">
        <v>43</v>
      </c>
      <c r="N12" s="111" t="s">
        <v>28</v>
      </c>
      <c r="O12" s="110" t="s">
        <v>149</v>
      </c>
    </row>
    <row r="13" spans="1:15" s="60" customFormat="1" ht="34.35" customHeight="1" x14ac:dyDescent="0.25">
      <c r="A13" s="31">
        <v>1</v>
      </c>
      <c r="B13" s="102" t="s">
        <v>127</v>
      </c>
      <c r="C13" s="102" t="s">
        <v>128</v>
      </c>
      <c r="D13" s="106" t="s">
        <v>129</v>
      </c>
      <c r="E13" s="102"/>
      <c r="F13" s="108" t="s">
        <v>130</v>
      </c>
      <c r="G13" s="141" t="s">
        <v>325</v>
      </c>
      <c r="H13" s="103">
        <v>2</v>
      </c>
      <c r="I13" s="103">
        <v>2</v>
      </c>
      <c r="J13" s="103">
        <v>9</v>
      </c>
      <c r="K13" s="103">
        <v>9</v>
      </c>
      <c r="L13" s="104">
        <v>4</v>
      </c>
      <c r="M13" s="105" t="s">
        <v>31</v>
      </c>
      <c r="N13" s="105" t="s">
        <v>28</v>
      </c>
      <c r="O13" s="227" t="s">
        <v>131</v>
      </c>
    </row>
    <row r="14" spans="1:15" s="60" customFormat="1" ht="34.35" customHeight="1" x14ac:dyDescent="0.25">
      <c r="A14" s="31">
        <v>1</v>
      </c>
      <c r="B14" s="102" t="s">
        <v>132</v>
      </c>
      <c r="C14" s="102" t="s">
        <v>133</v>
      </c>
      <c r="D14" s="102" t="s">
        <v>134</v>
      </c>
      <c r="E14" s="102"/>
      <c r="F14" s="102" t="s">
        <v>135</v>
      </c>
      <c r="G14" s="141" t="s">
        <v>325</v>
      </c>
      <c r="H14" s="103">
        <v>2</v>
      </c>
      <c r="I14" s="103">
        <v>2</v>
      </c>
      <c r="J14" s="103">
        <v>9</v>
      </c>
      <c r="K14" s="103">
        <v>9</v>
      </c>
      <c r="L14" s="104">
        <v>5</v>
      </c>
      <c r="M14" s="105" t="s">
        <v>31</v>
      </c>
      <c r="N14" s="105" t="s">
        <v>28</v>
      </c>
      <c r="O14" s="227" t="s">
        <v>136</v>
      </c>
    </row>
    <row r="15" spans="1:15" s="60" customFormat="1" ht="34.35" customHeight="1" x14ac:dyDescent="0.25">
      <c r="A15" s="31">
        <v>1</v>
      </c>
      <c r="B15" s="102" t="s">
        <v>137</v>
      </c>
      <c r="C15" s="102" t="s">
        <v>138</v>
      </c>
      <c r="D15" s="102" t="s">
        <v>139</v>
      </c>
      <c r="E15" s="102"/>
      <c r="F15" s="102" t="s">
        <v>140</v>
      </c>
      <c r="G15" s="107" t="s">
        <v>27</v>
      </c>
      <c r="H15" s="103">
        <v>0</v>
      </c>
      <c r="I15" s="103">
        <v>1</v>
      </c>
      <c r="J15" s="103">
        <v>0</v>
      </c>
      <c r="K15" s="103">
        <v>5</v>
      </c>
      <c r="L15" s="104">
        <v>2</v>
      </c>
      <c r="M15" s="103" t="s">
        <v>43</v>
      </c>
      <c r="N15" s="105" t="s">
        <v>28</v>
      </c>
      <c r="O15" s="227" t="s">
        <v>141</v>
      </c>
    </row>
    <row r="16" spans="1:15" s="60" customFormat="1" ht="34.35" customHeight="1" x14ac:dyDescent="0.25">
      <c r="A16" s="31">
        <v>1</v>
      </c>
      <c r="B16" s="102" t="s">
        <v>142</v>
      </c>
      <c r="C16" s="102" t="s">
        <v>143</v>
      </c>
      <c r="D16" s="102" t="s">
        <v>144</v>
      </c>
      <c r="E16" s="102"/>
      <c r="F16" s="102" t="s">
        <v>145</v>
      </c>
      <c r="G16" s="107" t="s">
        <v>325</v>
      </c>
      <c r="H16" s="103">
        <v>0</v>
      </c>
      <c r="I16" s="103">
        <v>1</v>
      </c>
      <c r="J16" s="103">
        <v>0</v>
      </c>
      <c r="K16" s="103">
        <v>5</v>
      </c>
      <c r="L16" s="104">
        <v>2</v>
      </c>
      <c r="M16" s="103" t="s">
        <v>43</v>
      </c>
      <c r="N16" s="105" t="s">
        <v>28</v>
      </c>
      <c r="O16" s="227" t="s">
        <v>146</v>
      </c>
    </row>
    <row r="17" spans="1:16" s="60" customFormat="1" ht="42.75" x14ac:dyDescent="0.25">
      <c r="A17" s="31">
        <v>1</v>
      </c>
      <c r="B17" s="117" t="s">
        <v>150</v>
      </c>
      <c r="C17" s="117" t="s">
        <v>151</v>
      </c>
      <c r="D17" s="117" t="s">
        <v>152</v>
      </c>
      <c r="E17" s="117" t="s">
        <v>309</v>
      </c>
      <c r="F17" s="117" t="s">
        <v>130</v>
      </c>
      <c r="G17" s="244" t="s">
        <v>325</v>
      </c>
      <c r="H17" s="119">
        <v>2</v>
      </c>
      <c r="I17" s="119">
        <v>1</v>
      </c>
      <c r="J17" s="119">
        <v>9</v>
      </c>
      <c r="K17" s="119">
        <v>5</v>
      </c>
      <c r="L17" s="120">
        <v>4</v>
      </c>
      <c r="M17" s="121" t="s">
        <v>31</v>
      </c>
      <c r="N17" s="121" t="s">
        <v>153</v>
      </c>
      <c r="O17" s="117" t="s">
        <v>154</v>
      </c>
    </row>
    <row r="18" spans="1:16" s="60" customFormat="1" ht="42.75" x14ac:dyDescent="0.25">
      <c r="A18" s="31">
        <v>1</v>
      </c>
      <c r="B18" s="117" t="s">
        <v>155</v>
      </c>
      <c r="C18" s="117" t="s">
        <v>156</v>
      </c>
      <c r="D18" s="118" t="s">
        <v>157</v>
      </c>
      <c r="E18" s="117"/>
      <c r="F18" s="116" t="s">
        <v>158</v>
      </c>
      <c r="G18" s="122" t="s">
        <v>159</v>
      </c>
      <c r="H18" s="119">
        <v>0</v>
      </c>
      <c r="I18" s="119">
        <v>2</v>
      </c>
      <c r="J18" s="119">
        <v>0</v>
      </c>
      <c r="K18" s="119">
        <v>9</v>
      </c>
      <c r="L18" s="120">
        <v>2</v>
      </c>
      <c r="M18" s="121" t="s">
        <v>43</v>
      </c>
      <c r="N18" s="121" t="s">
        <v>28</v>
      </c>
      <c r="O18" s="117" t="s">
        <v>160</v>
      </c>
    </row>
    <row r="19" spans="1:16" s="60" customFormat="1" ht="34.35" customHeight="1" x14ac:dyDescent="0.25">
      <c r="A19" s="31">
        <v>1</v>
      </c>
      <c r="B19" s="124" t="s">
        <v>167</v>
      </c>
      <c r="C19" s="124" t="s">
        <v>168</v>
      </c>
      <c r="D19" s="124" t="s">
        <v>169</v>
      </c>
      <c r="E19" s="124"/>
      <c r="F19" s="123" t="s">
        <v>170</v>
      </c>
      <c r="G19" s="128" t="s">
        <v>325</v>
      </c>
      <c r="H19" s="125">
        <v>0</v>
      </c>
      <c r="I19" s="125">
        <v>1</v>
      </c>
      <c r="J19" s="125">
        <v>0</v>
      </c>
      <c r="K19" s="125">
        <v>5</v>
      </c>
      <c r="L19" s="126">
        <v>2</v>
      </c>
      <c r="M19" s="127" t="s">
        <v>43</v>
      </c>
      <c r="N19" s="127" t="s">
        <v>28</v>
      </c>
      <c r="O19" s="123" t="s">
        <v>171</v>
      </c>
    </row>
    <row r="20" spans="1:16" s="60" customFormat="1" x14ac:dyDescent="0.25">
      <c r="A20" s="61"/>
      <c r="B20" s="62"/>
      <c r="C20" s="62"/>
      <c r="D20" s="62"/>
      <c r="E20" s="62"/>
      <c r="F20" s="62"/>
      <c r="G20" s="63"/>
      <c r="H20" s="115">
        <f>SUM(H9:H19)</f>
        <v>7</v>
      </c>
      <c r="I20" s="115">
        <f>SUM(I9:I19)</f>
        <v>17</v>
      </c>
      <c r="J20" s="115">
        <f>SUM(J9:J19)</f>
        <v>32</v>
      </c>
      <c r="K20" s="115">
        <f>SUM(K9:K19)</f>
        <v>79</v>
      </c>
      <c r="L20" s="115">
        <f>SUM(L9:L19)</f>
        <v>29</v>
      </c>
      <c r="M20" s="65"/>
      <c r="N20" s="65"/>
      <c r="O20" s="62"/>
    </row>
    <row r="21" spans="1:16" s="60" customFormat="1" ht="28.5" x14ac:dyDescent="0.25">
      <c r="A21" s="61"/>
      <c r="B21" s="62"/>
      <c r="C21" s="62"/>
      <c r="D21" s="62"/>
      <c r="E21" s="62"/>
      <c r="F21" s="62"/>
      <c r="G21" s="59" t="s">
        <v>22</v>
      </c>
      <c r="H21" s="253">
        <f>SUM(H20:I20)*14</f>
        <v>336</v>
      </c>
      <c r="I21" s="254"/>
      <c r="J21" s="253">
        <f>SUM(J20:K20)</f>
        <v>111</v>
      </c>
      <c r="K21" s="254"/>
      <c r="L21" s="68"/>
      <c r="M21" s="65"/>
      <c r="N21" s="65"/>
      <c r="O21" s="62"/>
    </row>
    <row r="22" spans="1:16" s="60" customFormat="1" ht="28.5" x14ac:dyDescent="0.25">
      <c r="A22" s="73">
        <v>2</v>
      </c>
      <c r="B22" s="72" t="s">
        <v>36</v>
      </c>
      <c r="C22" s="72" t="s">
        <v>35</v>
      </c>
      <c r="D22" s="72" t="s">
        <v>316</v>
      </c>
      <c r="E22" s="72"/>
      <c r="F22" s="72" t="s">
        <v>83</v>
      </c>
      <c r="G22" s="74" t="s">
        <v>26</v>
      </c>
      <c r="H22" s="75">
        <v>0</v>
      </c>
      <c r="I22" s="75">
        <v>2</v>
      </c>
      <c r="J22" s="75">
        <v>0</v>
      </c>
      <c r="K22" s="75">
        <v>9</v>
      </c>
      <c r="L22" s="76">
        <v>2</v>
      </c>
      <c r="M22" s="77" t="s">
        <v>27</v>
      </c>
      <c r="N22" s="77" t="s">
        <v>28</v>
      </c>
      <c r="O22" s="72" t="s">
        <v>50</v>
      </c>
    </row>
    <row r="23" spans="1:16" s="60" customFormat="1" ht="30" customHeight="1" x14ac:dyDescent="0.25">
      <c r="A23" s="73">
        <v>2</v>
      </c>
      <c r="B23" s="72" t="s">
        <v>42</v>
      </c>
      <c r="C23" s="72" t="s">
        <v>41</v>
      </c>
      <c r="D23" s="78" t="s">
        <v>93</v>
      </c>
      <c r="E23" s="72"/>
      <c r="F23" s="72" t="s">
        <v>82</v>
      </c>
      <c r="G23" s="74" t="s">
        <v>26</v>
      </c>
      <c r="H23" s="75">
        <v>0</v>
      </c>
      <c r="I23" s="75">
        <v>2</v>
      </c>
      <c r="J23" s="75">
        <v>0</v>
      </c>
      <c r="K23" s="75">
        <v>9</v>
      </c>
      <c r="L23" s="76">
        <v>2</v>
      </c>
      <c r="M23" s="77" t="s">
        <v>43</v>
      </c>
      <c r="N23" s="77" t="s">
        <v>28</v>
      </c>
      <c r="O23" s="72"/>
    </row>
    <row r="24" spans="1:16" s="60" customFormat="1" ht="30" customHeight="1" x14ac:dyDescent="0.25">
      <c r="A24" s="73">
        <v>2</v>
      </c>
      <c r="B24" s="72" t="s">
        <v>44</v>
      </c>
      <c r="C24" s="72" t="s">
        <v>45</v>
      </c>
      <c r="D24" s="72" t="s">
        <v>47</v>
      </c>
      <c r="E24" s="72"/>
      <c r="F24" s="72" t="s">
        <v>46</v>
      </c>
      <c r="G24" s="74" t="s">
        <v>26</v>
      </c>
      <c r="H24" s="75">
        <v>1</v>
      </c>
      <c r="I24" s="75">
        <v>1</v>
      </c>
      <c r="J24" s="75">
        <v>5</v>
      </c>
      <c r="K24" s="75">
        <v>5</v>
      </c>
      <c r="L24" s="76">
        <v>2</v>
      </c>
      <c r="M24" s="77" t="s">
        <v>31</v>
      </c>
      <c r="N24" s="77" t="s">
        <v>28</v>
      </c>
      <c r="O24" s="72"/>
    </row>
    <row r="25" spans="1:16" s="60" customFormat="1" ht="30" customHeight="1" x14ac:dyDescent="0.25">
      <c r="A25" s="73">
        <v>2</v>
      </c>
      <c r="B25" s="130" t="s">
        <v>172</v>
      </c>
      <c r="C25" s="130" t="s">
        <v>113</v>
      </c>
      <c r="D25" s="130" t="s">
        <v>173</v>
      </c>
      <c r="E25" s="130" t="s">
        <v>147</v>
      </c>
      <c r="F25" s="130" t="s">
        <v>148</v>
      </c>
      <c r="G25" s="133" t="s">
        <v>325</v>
      </c>
      <c r="H25" s="129">
        <v>0</v>
      </c>
      <c r="I25" s="129">
        <v>2</v>
      </c>
      <c r="J25" s="129">
        <v>0</v>
      </c>
      <c r="K25" s="129">
        <v>9</v>
      </c>
      <c r="L25" s="131">
        <v>2</v>
      </c>
      <c r="M25" s="132" t="s">
        <v>43</v>
      </c>
      <c r="N25" s="132" t="s">
        <v>28</v>
      </c>
      <c r="O25" s="153" t="s">
        <v>174</v>
      </c>
    </row>
    <row r="26" spans="1:16" s="60" customFormat="1" ht="30" customHeight="1" x14ac:dyDescent="0.25">
      <c r="A26" s="73">
        <v>2</v>
      </c>
      <c r="B26" s="136" t="s">
        <v>175</v>
      </c>
      <c r="C26" s="136" t="s">
        <v>176</v>
      </c>
      <c r="D26" s="136" t="s">
        <v>177</v>
      </c>
      <c r="E26" s="136" t="s">
        <v>142</v>
      </c>
      <c r="F26" s="136" t="s">
        <v>178</v>
      </c>
      <c r="G26" s="236" t="s">
        <v>325</v>
      </c>
      <c r="H26" s="134">
        <v>2</v>
      </c>
      <c r="I26" s="134">
        <v>1</v>
      </c>
      <c r="J26" s="134">
        <v>9</v>
      </c>
      <c r="K26" s="134">
        <v>5</v>
      </c>
      <c r="L26" s="137">
        <v>3</v>
      </c>
      <c r="M26" s="138" t="s">
        <v>31</v>
      </c>
      <c r="N26" s="138" t="s">
        <v>28</v>
      </c>
      <c r="O26" s="153" t="s">
        <v>179</v>
      </c>
    </row>
    <row r="27" spans="1:16" s="60" customFormat="1" ht="57" x14ac:dyDescent="0.25">
      <c r="A27" s="73">
        <v>2</v>
      </c>
      <c r="B27" s="136" t="s">
        <v>164</v>
      </c>
      <c r="C27" s="136" t="s">
        <v>180</v>
      </c>
      <c r="D27" s="136" t="s">
        <v>181</v>
      </c>
      <c r="E27" s="136" t="s">
        <v>127</v>
      </c>
      <c r="F27" s="136" t="s">
        <v>182</v>
      </c>
      <c r="G27" s="236" t="s">
        <v>325</v>
      </c>
      <c r="H27" s="134">
        <v>2</v>
      </c>
      <c r="I27" s="134">
        <v>2</v>
      </c>
      <c r="J27" s="134">
        <v>9</v>
      </c>
      <c r="K27" s="134">
        <v>9</v>
      </c>
      <c r="L27" s="137">
        <v>4</v>
      </c>
      <c r="M27" s="138" t="s">
        <v>31</v>
      </c>
      <c r="N27" s="138" t="s">
        <v>28</v>
      </c>
      <c r="O27" s="153" t="s">
        <v>183</v>
      </c>
    </row>
    <row r="28" spans="1:16" s="60" customFormat="1" ht="30" customHeight="1" x14ac:dyDescent="0.25">
      <c r="A28" s="73">
        <v>2</v>
      </c>
      <c r="B28" s="136" t="s">
        <v>184</v>
      </c>
      <c r="C28" s="136" t="s">
        <v>185</v>
      </c>
      <c r="D28" s="136" t="s">
        <v>186</v>
      </c>
      <c r="E28" s="136"/>
      <c r="F28" s="136" t="s">
        <v>178</v>
      </c>
      <c r="G28" s="236" t="s">
        <v>325</v>
      </c>
      <c r="H28" s="134">
        <v>2</v>
      </c>
      <c r="I28" s="134">
        <v>1</v>
      </c>
      <c r="J28" s="134">
        <v>9</v>
      </c>
      <c r="K28" s="134">
        <v>5</v>
      </c>
      <c r="L28" s="243">
        <v>4</v>
      </c>
      <c r="M28" s="138" t="s">
        <v>31</v>
      </c>
      <c r="N28" s="138" t="s">
        <v>28</v>
      </c>
      <c r="O28" s="153" t="s">
        <v>187</v>
      </c>
      <c r="P28" s="242"/>
    </row>
    <row r="29" spans="1:16" s="60" customFormat="1" ht="30" customHeight="1" x14ac:dyDescent="0.25">
      <c r="A29" s="73">
        <v>2</v>
      </c>
      <c r="B29" s="135" t="s">
        <v>188</v>
      </c>
      <c r="C29" s="135" t="s">
        <v>189</v>
      </c>
      <c r="D29" s="135" t="s">
        <v>190</v>
      </c>
      <c r="E29" s="135" t="s">
        <v>132</v>
      </c>
      <c r="F29" s="135" t="s">
        <v>165</v>
      </c>
      <c r="G29" s="236" t="s">
        <v>325</v>
      </c>
      <c r="H29" s="134">
        <v>2</v>
      </c>
      <c r="I29" s="134">
        <v>2</v>
      </c>
      <c r="J29" s="134">
        <v>9</v>
      </c>
      <c r="K29" s="134">
        <v>9</v>
      </c>
      <c r="L29" s="137">
        <v>4</v>
      </c>
      <c r="M29" s="138" t="s">
        <v>31</v>
      </c>
      <c r="N29" s="138" t="s">
        <v>28</v>
      </c>
      <c r="O29" s="135" t="s">
        <v>191</v>
      </c>
    </row>
    <row r="30" spans="1:16" s="60" customFormat="1" ht="30" customHeight="1" x14ac:dyDescent="0.25">
      <c r="A30" s="73">
        <v>2</v>
      </c>
      <c r="B30" s="167" t="s">
        <v>222</v>
      </c>
      <c r="C30" s="167" t="s">
        <v>223</v>
      </c>
      <c r="D30" s="167" t="s">
        <v>224</v>
      </c>
      <c r="E30" s="249"/>
      <c r="F30" s="167" t="s">
        <v>135</v>
      </c>
      <c r="G30" s="236" t="s">
        <v>325</v>
      </c>
      <c r="H30" s="166">
        <v>1</v>
      </c>
      <c r="I30" s="166">
        <v>2</v>
      </c>
      <c r="J30" s="166">
        <v>5</v>
      </c>
      <c r="K30" s="166">
        <v>9</v>
      </c>
      <c r="L30" s="168">
        <v>3</v>
      </c>
      <c r="M30" s="169" t="s">
        <v>31</v>
      </c>
      <c r="N30" s="169" t="s">
        <v>28</v>
      </c>
      <c r="O30" s="167" t="s">
        <v>225</v>
      </c>
    </row>
    <row r="31" spans="1:16" s="60" customFormat="1" ht="30" customHeight="1" x14ac:dyDescent="0.25">
      <c r="A31" s="73">
        <v>2</v>
      </c>
      <c r="B31" s="222" t="s">
        <v>301</v>
      </c>
      <c r="C31" s="222" t="s">
        <v>302</v>
      </c>
      <c r="D31" s="222" t="s">
        <v>303</v>
      </c>
      <c r="E31" s="222"/>
      <c r="F31" s="222" t="s">
        <v>304</v>
      </c>
      <c r="G31" s="225" t="s">
        <v>159</v>
      </c>
      <c r="H31" s="220">
        <v>0</v>
      </c>
      <c r="I31" s="220">
        <v>2</v>
      </c>
      <c r="J31" s="220">
        <v>0</v>
      </c>
      <c r="K31" s="220">
        <v>9</v>
      </c>
      <c r="L31" s="223">
        <v>3</v>
      </c>
      <c r="M31" s="224" t="s">
        <v>43</v>
      </c>
      <c r="N31" s="224" t="s">
        <v>28</v>
      </c>
      <c r="O31" s="153" t="s">
        <v>305</v>
      </c>
    </row>
    <row r="32" spans="1:16" s="60" customFormat="1" x14ac:dyDescent="0.25">
      <c r="A32" s="61"/>
      <c r="B32" s="62"/>
      <c r="C32" s="62"/>
      <c r="D32" s="62"/>
      <c r="E32" s="62"/>
      <c r="F32" s="62"/>
      <c r="G32" s="63"/>
      <c r="H32" s="64">
        <f>SUM(H22:H31)</f>
        <v>10</v>
      </c>
      <c r="I32" s="64">
        <f>SUM(I22:I31)</f>
        <v>17</v>
      </c>
      <c r="J32" s="64">
        <f>SUM(J22:J31)</f>
        <v>46</v>
      </c>
      <c r="K32" s="64">
        <f>SUM(K22:K31)</f>
        <v>78</v>
      </c>
      <c r="L32" s="64">
        <f>SUM(L22:L31)</f>
        <v>29</v>
      </c>
      <c r="M32" s="65"/>
      <c r="N32" s="65"/>
      <c r="O32" s="62"/>
    </row>
    <row r="33" spans="1:15" s="60" customFormat="1" ht="28.5" x14ac:dyDescent="0.25">
      <c r="A33" s="61"/>
      <c r="B33" s="62"/>
      <c r="C33" s="62"/>
      <c r="D33" s="62"/>
      <c r="E33" s="62"/>
      <c r="F33" s="62"/>
      <c r="G33" s="59" t="s">
        <v>22</v>
      </c>
      <c r="H33" s="253">
        <f>SUM(H32:I32)*14</f>
        <v>378</v>
      </c>
      <c r="I33" s="254"/>
      <c r="J33" s="253">
        <f>SUM(J32:K32)</f>
        <v>124</v>
      </c>
      <c r="K33" s="254"/>
      <c r="L33" s="64"/>
      <c r="M33" s="65"/>
      <c r="N33" s="65"/>
      <c r="O33" s="62"/>
    </row>
    <row r="34" spans="1:15" s="60" customFormat="1" ht="42" customHeight="1" x14ac:dyDescent="0.25">
      <c r="A34" s="31">
        <v>3</v>
      </c>
      <c r="B34" s="33" t="s">
        <v>54</v>
      </c>
      <c r="C34" s="33" t="s">
        <v>38</v>
      </c>
      <c r="D34" s="70" t="s">
        <v>315</v>
      </c>
      <c r="E34" s="39"/>
      <c r="F34" s="33" t="s">
        <v>84</v>
      </c>
      <c r="G34" s="34" t="s">
        <v>26</v>
      </c>
      <c r="H34" s="35">
        <v>0</v>
      </c>
      <c r="I34" s="35">
        <v>2</v>
      </c>
      <c r="J34" s="35">
        <v>0</v>
      </c>
      <c r="K34" s="35">
        <v>9</v>
      </c>
      <c r="L34" s="36">
        <v>2</v>
      </c>
      <c r="M34" s="37" t="s">
        <v>27</v>
      </c>
      <c r="N34" s="37" t="s">
        <v>28</v>
      </c>
      <c r="O34" s="33" t="s">
        <v>51</v>
      </c>
    </row>
    <row r="35" spans="1:15" s="60" customFormat="1" ht="43.5" customHeight="1" x14ac:dyDescent="0.25">
      <c r="A35" s="31">
        <v>3</v>
      </c>
      <c r="B35" s="33" t="s">
        <v>55</v>
      </c>
      <c r="C35" s="33" t="s">
        <v>48</v>
      </c>
      <c r="D35" s="32" t="s">
        <v>95</v>
      </c>
      <c r="E35" s="39"/>
      <c r="F35" s="33" t="s">
        <v>84</v>
      </c>
      <c r="G35" s="34" t="s">
        <v>26</v>
      </c>
      <c r="H35" s="35">
        <v>0</v>
      </c>
      <c r="I35" s="35">
        <v>2</v>
      </c>
      <c r="J35" s="35">
        <v>0</v>
      </c>
      <c r="K35" s="35">
        <v>9</v>
      </c>
      <c r="L35" s="36">
        <v>2</v>
      </c>
      <c r="M35" s="37" t="s">
        <v>43</v>
      </c>
      <c r="N35" s="37" t="s">
        <v>28</v>
      </c>
      <c r="O35" s="33" t="s">
        <v>88</v>
      </c>
    </row>
    <row r="36" spans="1:15" s="60" customFormat="1" ht="35.450000000000003" customHeight="1" x14ac:dyDescent="0.25">
      <c r="A36" s="31">
        <v>3</v>
      </c>
      <c r="B36" s="33" t="s">
        <v>56</v>
      </c>
      <c r="C36" s="33" t="s">
        <v>53</v>
      </c>
      <c r="D36" s="32" t="s">
        <v>57</v>
      </c>
      <c r="E36" s="39"/>
      <c r="F36" s="33" t="s">
        <v>85</v>
      </c>
      <c r="G36" s="34" t="s">
        <v>26</v>
      </c>
      <c r="H36" s="35">
        <v>0</v>
      </c>
      <c r="I36" s="35">
        <v>2</v>
      </c>
      <c r="J36" s="35">
        <v>0</v>
      </c>
      <c r="K36" s="35">
        <v>9</v>
      </c>
      <c r="L36" s="36">
        <v>2</v>
      </c>
      <c r="M36" s="37" t="s">
        <v>43</v>
      </c>
      <c r="N36" s="37" t="s">
        <v>28</v>
      </c>
      <c r="O36" s="33"/>
    </row>
    <row r="37" spans="1:15" s="60" customFormat="1" ht="35.450000000000003" customHeight="1" x14ac:dyDescent="0.25">
      <c r="A37" s="31">
        <v>3</v>
      </c>
      <c r="B37" s="139" t="s">
        <v>196</v>
      </c>
      <c r="C37" s="139" t="s">
        <v>114</v>
      </c>
      <c r="D37" s="139" t="s">
        <v>197</v>
      </c>
      <c r="E37" s="139" t="s">
        <v>172</v>
      </c>
      <c r="F37" s="139" t="s">
        <v>148</v>
      </c>
      <c r="G37" s="141" t="s">
        <v>325</v>
      </c>
      <c r="H37" s="142">
        <v>0</v>
      </c>
      <c r="I37" s="142">
        <v>2</v>
      </c>
      <c r="J37" s="142">
        <v>0</v>
      </c>
      <c r="K37" s="142">
        <v>9</v>
      </c>
      <c r="L37" s="143">
        <v>2</v>
      </c>
      <c r="M37" s="140" t="s">
        <v>43</v>
      </c>
      <c r="N37" s="140" t="s">
        <v>28</v>
      </c>
      <c r="O37" s="139" t="s">
        <v>198</v>
      </c>
    </row>
    <row r="38" spans="1:15" s="60" customFormat="1" ht="35.450000000000003" customHeight="1" x14ac:dyDescent="0.25">
      <c r="A38" s="31">
        <v>3</v>
      </c>
      <c r="B38" s="144" t="s">
        <v>161</v>
      </c>
      <c r="C38" s="144" t="s">
        <v>162</v>
      </c>
      <c r="D38" s="145" t="s">
        <v>163</v>
      </c>
      <c r="E38" s="144" t="s">
        <v>164</v>
      </c>
      <c r="F38" s="144" t="s">
        <v>165</v>
      </c>
      <c r="G38" s="141" t="s">
        <v>325</v>
      </c>
      <c r="H38" s="146">
        <v>0</v>
      </c>
      <c r="I38" s="146">
        <v>1</v>
      </c>
      <c r="J38" s="146">
        <v>0</v>
      </c>
      <c r="K38" s="146">
        <v>5</v>
      </c>
      <c r="L38" s="147">
        <v>2</v>
      </c>
      <c r="M38" s="148" t="s">
        <v>43</v>
      </c>
      <c r="N38" s="148" t="s">
        <v>28</v>
      </c>
      <c r="O38" s="144" t="s">
        <v>166</v>
      </c>
    </row>
    <row r="39" spans="1:15" s="60" customFormat="1" ht="35.450000000000003" customHeight="1" x14ac:dyDescent="0.25">
      <c r="A39" s="31">
        <v>3</v>
      </c>
      <c r="B39" s="149" t="s">
        <v>199</v>
      </c>
      <c r="C39" s="149" t="s">
        <v>200</v>
      </c>
      <c r="D39" s="149" t="s">
        <v>201</v>
      </c>
      <c r="E39" s="149" t="s">
        <v>202</v>
      </c>
      <c r="F39" s="149" t="s">
        <v>165</v>
      </c>
      <c r="G39" s="141" t="s">
        <v>325</v>
      </c>
      <c r="H39" s="150">
        <v>1</v>
      </c>
      <c r="I39" s="150">
        <v>2</v>
      </c>
      <c r="J39" s="150">
        <v>5</v>
      </c>
      <c r="K39" s="150">
        <v>9</v>
      </c>
      <c r="L39" s="151">
        <v>3</v>
      </c>
      <c r="M39" s="152" t="s">
        <v>43</v>
      </c>
      <c r="N39" s="152" t="s">
        <v>153</v>
      </c>
      <c r="O39" s="149" t="s">
        <v>203</v>
      </c>
    </row>
    <row r="40" spans="1:15" s="60" customFormat="1" ht="35.450000000000003" customHeight="1" x14ac:dyDescent="0.25">
      <c r="A40" s="31">
        <v>3</v>
      </c>
      <c r="B40" s="149" t="s">
        <v>204</v>
      </c>
      <c r="C40" s="149" t="s">
        <v>205</v>
      </c>
      <c r="D40" s="149" t="s">
        <v>206</v>
      </c>
      <c r="E40" s="149" t="s">
        <v>184</v>
      </c>
      <c r="F40" s="149" t="s">
        <v>178</v>
      </c>
      <c r="G40" s="141" t="s">
        <v>325</v>
      </c>
      <c r="H40" s="150">
        <v>2</v>
      </c>
      <c r="I40" s="150">
        <v>2</v>
      </c>
      <c r="J40" s="150">
        <v>9</v>
      </c>
      <c r="K40" s="150">
        <v>9</v>
      </c>
      <c r="L40" s="151">
        <v>4</v>
      </c>
      <c r="M40" s="152" t="s">
        <v>31</v>
      </c>
      <c r="N40" s="152" t="s">
        <v>153</v>
      </c>
      <c r="O40" s="149" t="s">
        <v>207</v>
      </c>
    </row>
    <row r="41" spans="1:15" s="60" customFormat="1" ht="35.450000000000003" customHeight="1" x14ac:dyDescent="0.25">
      <c r="A41" s="31">
        <v>3</v>
      </c>
      <c r="B41" s="149" t="s">
        <v>208</v>
      </c>
      <c r="C41" s="149" t="s">
        <v>209</v>
      </c>
      <c r="D41" s="149" t="s">
        <v>210</v>
      </c>
      <c r="E41" s="149" t="s">
        <v>188</v>
      </c>
      <c r="F41" s="149" t="s">
        <v>211</v>
      </c>
      <c r="G41" s="141" t="s">
        <v>325</v>
      </c>
      <c r="H41" s="150">
        <v>2</v>
      </c>
      <c r="I41" s="150">
        <v>0</v>
      </c>
      <c r="J41" s="150">
        <v>9</v>
      </c>
      <c r="K41" s="150">
        <v>0</v>
      </c>
      <c r="L41" s="151">
        <v>3</v>
      </c>
      <c r="M41" s="152" t="s">
        <v>31</v>
      </c>
      <c r="N41" s="152" t="s">
        <v>28</v>
      </c>
      <c r="O41" s="149" t="s">
        <v>212</v>
      </c>
    </row>
    <row r="42" spans="1:15" s="60" customFormat="1" ht="35.450000000000003" customHeight="1" x14ac:dyDescent="0.25">
      <c r="A42" s="31">
        <v>3</v>
      </c>
      <c r="B42" s="216" t="s">
        <v>213</v>
      </c>
      <c r="C42" s="216" t="s">
        <v>214</v>
      </c>
      <c r="D42" s="216" t="s">
        <v>215</v>
      </c>
      <c r="E42" s="216"/>
      <c r="F42" s="216" t="s">
        <v>178</v>
      </c>
      <c r="G42" s="141" t="s">
        <v>325</v>
      </c>
      <c r="H42" s="217">
        <v>1</v>
      </c>
      <c r="I42" s="217">
        <v>2</v>
      </c>
      <c r="J42" s="217">
        <v>5</v>
      </c>
      <c r="K42" s="217">
        <v>9</v>
      </c>
      <c r="L42" s="218">
        <v>3</v>
      </c>
      <c r="M42" s="219" t="s">
        <v>43</v>
      </c>
      <c r="N42" s="219" t="s">
        <v>28</v>
      </c>
      <c r="O42" s="227" t="s">
        <v>216</v>
      </c>
    </row>
    <row r="43" spans="1:15" s="60" customFormat="1" ht="35.450000000000003" customHeight="1" x14ac:dyDescent="0.25">
      <c r="A43" s="31">
        <v>3</v>
      </c>
      <c r="B43" s="248" t="s">
        <v>310</v>
      </c>
      <c r="C43" s="248" t="s">
        <v>311</v>
      </c>
      <c r="D43" s="248" t="s">
        <v>312</v>
      </c>
      <c r="E43" s="248" t="s">
        <v>313</v>
      </c>
      <c r="F43" s="248" t="s">
        <v>182</v>
      </c>
      <c r="G43" s="141" t="s">
        <v>325</v>
      </c>
      <c r="H43" s="245">
        <v>0</v>
      </c>
      <c r="I43" s="245">
        <v>2</v>
      </c>
      <c r="J43" s="245">
        <v>0</v>
      </c>
      <c r="K43" s="245">
        <v>9</v>
      </c>
      <c r="L43" s="246">
        <v>3</v>
      </c>
      <c r="M43" s="247" t="s">
        <v>43</v>
      </c>
      <c r="N43" s="247" t="s">
        <v>28</v>
      </c>
      <c r="O43" s="248" t="s">
        <v>314</v>
      </c>
    </row>
    <row r="44" spans="1:15" s="60" customFormat="1" x14ac:dyDescent="0.25">
      <c r="A44" s="61"/>
      <c r="B44" s="62"/>
      <c r="C44" s="62"/>
      <c r="D44" s="62"/>
      <c r="E44" s="62"/>
      <c r="F44" s="62"/>
      <c r="G44" s="63"/>
      <c r="H44" s="64">
        <f>SUM(H34:H43)</f>
        <v>6</v>
      </c>
      <c r="I44" s="64">
        <f>SUM(I34:I43)</f>
        <v>17</v>
      </c>
      <c r="J44" s="64">
        <f>SUM(J34:J43)</f>
        <v>28</v>
      </c>
      <c r="K44" s="64">
        <f>SUM(K34:K43)</f>
        <v>77</v>
      </c>
      <c r="L44" s="64">
        <f>SUM(L34:L43)</f>
        <v>26</v>
      </c>
      <c r="M44" s="65"/>
      <c r="N44" s="65"/>
      <c r="O44" s="62"/>
    </row>
    <row r="45" spans="1:15" s="60" customFormat="1" ht="28.5" x14ac:dyDescent="0.25">
      <c r="A45" s="61"/>
      <c r="B45" s="62"/>
      <c r="C45" s="62"/>
      <c r="D45" s="62"/>
      <c r="E45" s="62"/>
      <c r="F45" s="62"/>
      <c r="G45" s="59" t="s">
        <v>22</v>
      </c>
      <c r="H45" s="253">
        <f>SUM(H44:I44)*14</f>
        <v>322</v>
      </c>
      <c r="I45" s="254"/>
      <c r="J45" s="253">
        <f>SUM(J44:K44)</f>
        <v>105</v>
      </c>
      <c r="K45" s="254"/>
      <c r="L45" s="64"/>
      <c r="M45" s="65"/>
      <c r="N45" s="65"/>
      <c r="O45" s="62"/>
    </row>
    <row r="46" spans="1:15" s="60" customFormat="1" ht="39.75" customHeight="1" x14ac:dyDescent="0.25">
      <c r="A46" s="73">
        <v>4</v>
      </c>
      <c r="B46" s="72" t="s">
        <v>58</v>
      </c>
      <c r="C46" s="72" t="s">
        <v>39</v>
      </c>
      <c r="D46" s="72" t="s">
        <v>103</v>
      </c>
      <c r="E46" s="80"/>
      <c r="F46" s="72" t="s">
        <v>34</v>
      </c>
      <c r="G46" s="74" t="s">
        <v>26</v>
      </c>
      <c r="H46" s="75">
        <v>0</v>
      </c>
      <c r="I46" s="75">
        <v>2</v>
      </c>
      <c r="J46" s="75">
        <v>0</v>
      </c>
      <c r="K46" s="75">
        <v>9</v>
      </c>
      <c r="L46" s="76">
        <v>2</v>
      </c>
      <c r="M46" s="77" t="s">
        <v>27</v>
      </c>
      <c r="N46" s="77" t="s">
        <v>28</v>
      </c>
      <c r="O46" s="72" t="s">
        <v>52</v>
      </c>
    </row>
    <row r="47" spans="1:15" s="60" customFormat="1" ht="33" customHeight="1" x14ac:dyDescent="0.25">
      <c r="A47" s="73">
        <v>4</v>
      </c>
      <c r="B47" s="72" t="s">
        <v>59</v>
      </c>
      <c r="C47" s="72" t="s">
        <v>91</v>
      </c>
      <c r="D47" s="78" t="s">
        <v>96</v>
      </c>
      <c r="E47" s="80"/>
      <c r="F47" s="72" t="s">
        <v>84</v>
      </c>
      <c r="G47" s="74" t="s">
        <v>26</v>
      </c>
      <c r="H47" s="75">
        <v>0</v>
      </c>
      <c r="I47" s="75">
        <v>2</v>
      </c>
      <c r="J47" s="75">
        <v>0</v>
      </c>
      <c r="K47" s="75">
        <v>9</v>
      </c>
      <c r="L47" s="76">
        <v>2</v>
      </c>
      <c r="M47" s="77" t="s">
        <v>43</v>
      </c>
      <c r="N47" s="77" t="s">
        <v>28</v>
      </c>
      <c r="O47" s="72" t="s">
        <v>89</v>
      </c>
    </row>
    <row r="48" spans="1:15" s="60" customFormat="1" ht="33" customHeight="1" x14ac:dyDescent="0.25">
      <c r="A48" s="73">
        <v>4</v>
      </c>
      <c r="B48" s="72" t="s">
        <v>60</v>
      </c>
      <c r="C48" s="72" t="s">
        <v>105</v>
      </c>
      <c r="D48" s="72" t="s">
        <v>61</v>
      </c>
      <c r="E48" s="80"/>
      <c r="F48" s="72" t="s">
        <v>62</v>
      </c>
      <c r="G48" s="74" t="s">
        <v>26</v>
      </c>
      <c r="H48" s="75">
        <v>0</v>
      </c>
      <c r="I48" s="75">
        <v>2</v>
      </c>
      <c r="J48" s="75">
        <v>0</v>
      </c>
      <c r="K48" s="75">
        <v>9</v>
      </c>
      <c r="L48" s="76">
        <v>2</v>
      </c>
      <c r="M48" s="77" t="s">
        <v>43</v>
      </c>
      <c r="N48" s="77" t="s">
        <v>28</v>
      </c>
      <c r="O48" s="72" t="s">
        <v>86</v>
      </c>
    </row>
    <row r="49" spans="1:15" s="60" customFormat="1" ht="33" customHeight="1" x14ac:dyDescent="0.25">
      <c r="A49" s="73">
        <v>4</v>
      </c>
      <c r="B49" s="153" t="s">
        <v>323</v>
      </c>
      <c r="C49" s="154" t="s">
        <v>319</v>
      </c>
      <c r="D49" s="155" t="s">
        <v>115</v>
      </c>
      <c r="E49" s="153" t="s">
        <v>196</v>
      </c>
      <c r="F49" s="153" t="s">
        <v>148</v>
      </c>
      <c r="G49" s="74" t="s">
        <v>325</v>
      </c>
      <c r="H49" s="156">
        <v>0</v>
      </c>
      <c r="I49" s="156">
        <v>0</v>
      </c>
      <c r="J49" s="75">
        <v>0</v>
      </c>
      <c r="K49" s="75">
        <v>0</v>
      </c>
      <c r="L49" s="76">
        <v>4</v>
      </c>
      <c r="M49" s="77" t="s">
        <v>43</v>
      </c>
      <c r="N49" s="77" t="s">
        <v>28</v>
      </c>
      <c r="O49" s="81"/>
    </row>
    <row r="50" spans="1:15" s="60" customFormat="1" ht="33" customHeight="1" x14ac:dyDescent="0.25">
      <c r="A50" s="73">
        <v>4</v>
      </c>
      <c r="B50" s="163" t="s">
        <v>234</v>
      </c>
      <c r="C50" s="163" t="s">
        <v>235</v>
      </c>
      <c r="D50" s="163" t="s">
        <v>236</v>
      </c>
      <c r="E50" s="163" t="s">
        <v>132</v>
      </c>
      <c r="F50" s="163" t="s">
        <v>165</v>
      </c>
      <c r="G50" s="74" t="s">
        <v>325</v>
      </c>
      <c r="H50" s="162">
        <v>0</v>
      </c>
      <c r="I50" s="162">
        <v>1</v>
      </c>
      <c r="J50" s="162">
        <v>0</v>
      </c>
      <c r="K50" s="162">
        <v>5</v>
      </c>
      <c r="L50" s="164">
        <v>2</v>
      </c>
      <c r="M50" s="165" t="s">
        <v>43</v>
      </c>
      <c r="N50" s="165" t="s">
        <v>28</v>
      </c>
      <c r="O50" s="163" t="s">
        <v>237</v>
      </c>
    </row>
    <row r="51" spans="1:15" s="60" customFormat="1" ht="57" x14ac:dyDescent="0.25">
      <c r="A51" s="73">
        <v>4</v>
      </c>
      <c r="B51" s="159" t="s">
        <v>226</v>
      </c>
      <c r="C51" s="159" t="s">
        <v>227</v>
      </c>
      <c r="D51" s="159" t="s">
        <v>228</v>
      </c>
      <c r="E51" s="159" t="s">
        <v>204</v>
      </c>
      <c r="F51" s="159" t="s">
        <v>178</v>
      </c>
      <c r="G51" s="74" t="s">
        <v>325</v>
      </c>
      <c r="H51" s="158">
        <v>2</v>
      </c>
      <c r="I51" s="158">
        <v>2</v>
      </c>
      <c r="J51" s="158">
        <v>9</v>
      </c>
      <c r="K51" s="158">
        <v>9</v>
      </c>
      <c r="L51" s="160">
        <v>4</v>
      </c>
      <c r="M51" s="161" t="s">
        <v>31</v>
      </c>
      <c r="N51" s="161" t="s">
        <v>28</v>
      </c>
      <c r="O51" s="159" t="s">
        <v>229</v>
      </c>
    </row>
    <row r="52" spans="1:15" s="60" customFormat="1" ht="40.9" customHeight="1" x14ac:dyDescent="0.25">
      <c r="A52" s="73">
        <v>4</v>
      </c>
      <c r="B52" s="232" t="s">
        <v>297</v>
      </c>
      <c r="C52" s="232" t="s">
        <v>298</v>
      </c>
      <c r="D52" s="232" t="s">
        <v>299</v>
      </c>
      <c r="E52" s="232" t="s">
        <v>208</v>
      </c>
      <c r="F52" s="232" t="s">
        <v>211</v>
      </c>
      <c r="G52" s="74" t="s">
        <v>325</v>
      </c>
      <c r="H52" s="231">
        <v>0</v>
      </c>
      <c r="I52" s="231">
        <v>2</v>
      </c>
      <c r="J52" s="231">
        <v>0</v>
      </c>
      <c r="K52" s="231">
        <v>9</v>
      </c>
      <c r="L52" s="233">
        <v>3</v>
      </c>
      <c r="M52" s="234" t="s">
        <v>43</v>
      </c>
      <c r="N52" s="234" t="s">
        <v>28</v>
      </c>
      <c r="O52" s="226" t="s">
        <v>300</v>
      </c>
    </row>
    <row r="53" spans="1:15" s="60" customFormat="1" ht="33" customHeight="1" x14ac:dyDescent="0.25">
      <c r="A53" s="73">
        <v>4</v>
      </c>
      <c r="B53" s="172" t="s">
        <v>238</v>
      </c>
      <c r="C53" s="172" t="s">
        <v>239</v>
      </c>
      <c r="D53" s="172" t="s">
        <v>240</v>
      </c>
      <c r="E53" s="172" t="s">
        <v>132</v>
      </c>
      <c r="F53" s="172" t="s">
        <v>135</v>
      </c>
      <c r="G53" s="74" t="s">
        <v>325</v>
      </c>
      <c r="H53" s="171">
        <v>2</v>
      </c>
      <c r="I53" s="171">
        <v>2</v>
      </c>
      <c r="J53" s="171">
        <v>9</v>
      </c>
      <c r="K53" s="171">
        <v>9</v>
      </c>
      <c r="L53" s="173">
        <v>3</v>
      </c>
      <c r="M53" s="174" t="s">
        <v>31</v>
      </c>
      <c r="N53" s="174" t="s">
        <v>28</v>
      </c>
      <c r="O53" s="170" t="s">
        <v>241</v>
      </c>
    </row>
    <row r="54" spans="1:15" s="60" customFormat="1" ht="42.75" x14ac:dyDescent="0.25">
      <c r="A54" s="73">
        <v>4</v>
      </c>
      <c r="B54" s="172" t="s">
        <v>220</v>
      </c>
      <c r="C54" s="172" t="s">
        <v>242</v>
      </c>
      <c r="D54" s="172" t="s">
        <v>243</v>
      </c>
      <c r="E54" s="172" t="s">
        <v>184</v>
      </c>
      <c r="F54" s="172" t="s">
        <v>148</v>
      </c>
      <c r="G54" s="74" t="s">
        <v>325</v>
      </c>
      <c r="H54" s="171">
        <v>2</v>
      </c>
      <c r="I54" s="171">
        <v>1</v>
      </c>
      <c r="J54" s="171">
        <v>9</v>
      </c>
      <c r="K54" s="171">
        <v>5</v>
      </c>
      <c r="L54" s="173">
        <v>4</v>
      </c>
      <c r="M54" s="174" t="s">
        <v>31</v>
      </c>
      <c r="N54" s="174" t="s">
        <v>28</v>
      </c>
      <c r="O54" s="170" t="s">
        <v>244</v>
      </c>
    </row>
    <row r="55" spans="1:15" s="60" customFormat="1" ht="57" x14ac:dyDescent="0.25">
      <c r="A55" s="73">
        <v>4</v>
      </c>
      <c r="B55" s="221" t="s">
        <v>192</v>
      </c>
      <c r="C55" s="221" t="s">
        <v>193</v>
      </c>
      <c r="D55" s="221" t="s">
        <v>194</v>
      </c>
      <c r="E55" s="221" t="s">
        <v>132</v>
      </c>
      <c r="F55" s="221" t="s">
        <v>135</v>
      </c>
      <c r="G55" s="74" t="s">
        <v>325</v>
      </c>
      <c r="H55" s="220">
        <v>2</v>
      </c>
      <c r="I55" s="220">
        <v>2</v>
      </c>
      <c r="J55" s="220">
        <v>9</v>
      </c>
      <c r="K55" s="220">
        <v>9</v>
      </c>
      <c r="L55" s="223">
        <v>4</v>
      </c>
      <c r="M55" s="224" t="s">
        <v>31</v>
      </c>
      <c r="N55" s="224" t="s">
        <v>28</v>
      </c>
      <c r="O55" s="221" t="s">
        <v>195</v>
      </c>
    </row>
    <row r="56" spans="1:15" s="60" customFormat="1" ht="33" customHeight="1" x14ac:dyDescent="0.25">
      <c r="A56" s="256" t="s">
        <v>116</v>
      </c>
      <c r="B56" s="257"/>
      <c r="C56" s="257"/>
      <c r="D56" s="257"/>
      <c r="E56" s="258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s="60" customFormat="1" ht="57" x14ac:dyDescent="0.25">
      <c r="A57" s="83">
        <v>4</v>
      </c>
      <c r="B57" s="157" t="s">
        <v>262</v>
      </c>
      <c r="C57" s="198" t="s">
        <v>263</v>
      </c>
      <c r="D57" s="198" t="s">
        <v>264</v>
      </c>
      <c r="E57" s="198"/>
      <c r="F57" s="198" t="s">
        <v>211</v>
      </c>
      <c r="G57" s="199" t="s">
        <v>325</v>
      </c>
      <c r="H57" s="200">
        <v>0</v>
      </c>
      <c r="I57" s="200">
        <v>1</v>
      </c>
      <c r="J57" s="200">
        <v>0</v>
      </c>
      <c r="K57" s="201">
        <v>5</v>
      </c>
      <c r="L57" s="202">
        <v>2</v>
      </c>
      <c r="M57" s="202" t="s">
        <v>43</v>
      </c>
      <c r="N57" s="199" t="s">
        <v>117</v>
      </c>
      <c r="O57" s="203" t="s">
        <v>265</v>
      </c>
    </row>
    <row r="58" spans="1:15" s="60" customFormat="1" ht="27" customHeight="1" x14ac:dyDescent="0.25">
      <c r="A58" s="83">
        <v>4</v>
      </c>
      <c r="B58" s="157" t="s">
        <v>266</v>
      </c>
      <c r="C58" s="198" t="s">
        <v>267</v>
      </c>
      <c r="D58" s="198" t="s">
        <v>268</v>
      </c>
      <c r="E58" s="198"/>
      <c r="F58" s="198" t="s">
        <v>182</v>
      </c>
      <c r="G58" s="199" t="s">
        <v>325</v>
      </c>
      <c r="H58" s="200">
        <v>0</v>
      </c>
      <c r="I58" s="200">
        <v>2</v>
      </c>
      <c r="J58" s="200">
        <v>0</v>
      </c>
      <c r="K58" s="201">
        <v>5</v>
      </c>
      <c r="L58" s="202">
        <v>2</v>
      </c>
      <c r="M58" s="202" t="s">
        <v>43</v>
      </c>
      <c r="N58" s="199" t="s">
        <v>117</v>
      </c>
      <c r="O58" s="203"/>
    </row>
    <row r="59" spans="1:15" s="60" customFormat="1" ht="33" customHeight="1" x14ac:dyDescent="0.25">
      <c r="A59" s="83">
        <v>4</v>
      </c>
      <c r="B59" s="157" t="s">
        <v>269</v>
      </c>
      <c r="C59" s="157" t="s">
        <v>270</v>
      </c>
      <c r="D59" s="204" t="s">
        <v>271</v>
      </c>
      <c r="E59" s="157"/>
      <c r="F59" s="157" t="s">
        <v>272</v>
      </c>
      <c r="G59" s="199" t="s">
        <v>325</v>
      </c>
      <c r="H59" s="89">
        <v>0</v>
      </c>
      <c r="I59" s="89">
        <v>1</v>
      </c>
      <c r="J59" s="89">
        <v>0</v>
      </c>
      <c r="K59" s="89">
        <v>5</v>
      </c>
      <c r="L59" s="90">
        <v>2</v>
      </c>
      <c r="M59" s="91" t="s">
        <v>43</v>
      </c>
      <c r="N59" s="91" t="s">
        <v>117</v>
      </c>
      <c r="O59" s="205"/>
    </row>
    <row r="60" spans="1:15" s="60" customFormat="1" ht="33" customHeight="1" x14ac:dyDescent="0.25">
      <c r="A60" s="83">
        <v>4</v>
      </c>
      <c r="B60" s="157" t="s">
        <v>273</v>
      </c>
      <c r="C60" s="206" t="s">
        <v>274</v>
      </c>
      <c r="D60" s="204" t="s">
        <v>275</v>
      </c>
      <c r="E60" s="157"/>
      <c r="F60" s="157" t="s">
        <v>178</v>
      </c>
      <c r="G60" s="199" t="s">
        <v>325</v>
      </c>
      <c r="H60" s="89">
        <v>0</v>
      </c>
      <c r="I60" s="89">
        <v>1</v>
      </c>
      <c r="J60" s="89">
        <v>0</v>
      </c>
      <c r="K60" s="89">
        <v>5</v>
      </c>
      <c r="L60" s="90">
        <v>2</v>
      </c>
      <c r="M60" s="91" t="s">
        <v>43</v>
      </c>
      <c r="N60" s="91" t="s">
        <v>117</v>
      </c>
      <c r="O60" s="205"/>
    </row>
    <row r="61" spans="1:15" s="60" customFormat="1" ht="42.75" x14ac:dyDescent="0.25">
      <c r="A61" s="83">
        <v>4</v>
      </c>
      <c r="B61" s="157" t="s">
        <v>276</v>
      </c>
      <c r="C61" s="206" t="s">
        <v>277</v>
      </c>
      <c r="D61" s="204" t="s">
        <v>278</v>
      </c>
      <c r="E61" s="157"/>
      <c r="F61" s="157" t="s">
        <v>148</v>
      </c>
      <c r="G61" s="199" t="s">
        <v>325</v>
      </c>
      <c r="H61" s="89">
        <v>0</v>
      </c>
      <c r="I61" s="89">
        <v>1</v>
      </c>
      <c r="J61" s="89">
        <v>0</v>
      </c>
      <c r="K61" s="89">
        <v>5</v>
      </c>
      <c r="L61" s="90">
        <v>2</v>
      </c>
      <c r="M61" s="91" t="s">
        <v>43</v>
      </c>
      <c r="N61" s="91" t="s">
        <v>117</v>
      </c>
      <c r="O61" s="205"/>
    </row>
    <row r="62" spans="1:15" s="60" customFormat="1" x14ac:dyDescent="0.25">
      <c r="A62" s="61"/>
      <c r="B62" s="62"/>
      <c r="C62" s="62"/>
      <c r="D62" s="62"/>
      <c r="E62" s="62"/>
      <c r="F62" s="62"/>
      <c r="G62" s="63"/>
      <c r="H62" s="64">
        <f>SUM(H46:H57)</f>
        <v>8</v>
      </c>
      <c r="I62" s="115">
        <f t="shared" ref="I62:L62" si="0">SUM(I46:I57)</f>
        <v>17</v>
      </c>
      <c r="J62" s="115">
        <f t="shared" si="0"/>
        <v>36</v>
      </c>
      <c r="K62" s="115">
        <f t="shared" si="0"/>
        <v>78</v>
      </c>
      <c r="L62" s="115">
        <f t="shared" si="0"/>
        <v>32</v>
      </c>
      <c r="M62" s="65"/>
      <c r="N62" s="65"/>
      <c r="O62" s="62"/>
    </row>
    <row r="63" spans="1:15" s="60" customFormat="1" ht="28.5" x14ac:dyDescent="0.25">
      <c r="A63" s="61"/>
      <c r="B63" s="62"/>
      <c r="C63" s="62"/>
      <c r="D63" s="62"/>
      <c r="E63" s="62"/>
      <c r="F63" s="62"/>
      <c r="G63" s="59" t="s">
        <v>22</v>
      </c>
      <c r="H63" s="253">
        <f>SUM(H62:I62)*14</f>
        <v>350</v>
      </c>
      <c r="I63" s="254"/>
      <c r="J63" s="253">
        <f>SUM(J62:K62)</f>
        <v>114</v>
      </c>
      <c r="K63" s="254"/>
      <c r="L63" s="64"/>
      <c r="M63" s="65"/>
      <c r="N63" s="65"/>
      <c r="O63" s="62"/>
    </row>
    <row r="64" spans="1:15" s="60" customFormat="1" ht="44.1" customHeight="1" x14ac:dyDescent="0.25">
      <c r="A64" s="31">
        <v>5</v>
      </c>
      <c r="B64" s="33" t="s">
        <v>92</v>
      </c>
      <c r="C64" s="38" t="s">
        <v>40</v>
      </c>
      <c r="D64" s="33" t="s">
        <v>104</v>
      </c>
      <c r="E64" s="33"/>
      <c r="F64" s="40" t="s">
        <v>99</v>
      </c>
      <c r="G64" s="34" t="s">
        <v>26</v>
      </c>
      <c r="H64" s="69">
        <v>0</v>
      </c>
      <c r="I64" s="35">
        <v>2</v>
      </c>
      <c r="J64" s="35">
        <v>0</v>
      </c>
      <c r="K64" s="35">
        <v>9</v>
      </c>
      <c r="L64" s="36">
        <v>2</v>
      </c>
      <c r="M64" s="37" t="s">
        <v>27</v>
      </c>
      <c r="N64" s="37" t="s">
        <v>28</v>
      </c>
      <c r="O64" s="33"/>
    </row>
    <row r="65" spans="1:15" s="60" customFormat="1" ht="44.1" customHeight="1" x14ac:dyDescent="0.25">
      <c r="A65" s="31">
        <v>5</v>
      </c>
      <c r="B65" s="33" t="s">
        <v>63</v>
      </c>
      <c r="C65" s="38" t="s">
        <v>65</v>
      </c>
      <c r="D65" s="41" t="s">
        <v>64</v>
      </c>
      <c r="E65" s="33"/>
      <c r="F65" s="33" t="s">
        <v>62</v>
      </c>
      <c r="G65" s="34" t="s">
        <v>26</v>
      </c>
      <c r="H65" s="35">
        <v>0</v>
      </c>
      <c r="I65" s="35">
        <v>2</v>
      </c>
      <c r="J65" s="35">
        <v>0</v>
      </c>
      <c r="K65" s="35">
        <v>9</v>
      </c>
      <c r="L65" s="36">
        <v>2</v>
      </c>
      <c r="M65" s="37" t="s">
        <v>43</v>
      </c>
      <c r="N65" s="37" t="s">
        <v>28</v>
      </c>
      <c r="O65" s="33" t="s">
        <v>87</v>
      </c>
    </row>
    <row r="66" spans="1:15" s="60" customFormat="1" ht="44.1" customHeight="1" x14ac:dyDescent="0.25">
      <c r="A66" s="31">
        <v>5</v>
      </c>
      <c r="B66" s="33" t="s">
        <v>324</v>
      </c>
      <c r="C66" s="38" t="s">
        <v>319</v>
      </c>
      <c r="D66" s="41"/>
      <c r="E66" s="33"/>
      <c r="F66" s="33"/>
      <c r="G66" s="244"/>
      <c r="H66" s="245"/>
      <c r="I66" s="245"/>
      <c r="J66" s="245"/>
      <c r="K66" s="245"/>
      <c r="L66" s="246"/>
      <c r="M66" s="247"/>
      <c r="N66" s="247"/>
      <c r="O66" s="33"/>
    </row>
    <row r="67" spans="1:15" s="60" customFormat="1" ht="44.1" customHeight="1" x14ac:dyDescent="0.25">
      <c r="A67" s="31">
        <v>5</v>
      </c>
      <c r="B67" s="227" t="s">
        <v>230</v>
      </c>
      <c r="C67" s="227" t="s">
        <v>231</v>
      </c>
      <c r="D67" s="227" t="s">
        <v>232</v>
      </c>
      <c r="E67" s="227" t="s">
        <v>208</v>
      </c>
      <c r="F67" s="227" t="s">
        <v>165</v>
      </c>
      <c r="G67" s="235" t="s">
        <v>325</v>
      </c>
      <c r="H67" s="228">
        <v>2</v>
      </c>
      <c r="I67" s="228">
        <v>0</v>
      </c>
      <c r="J67" s="228">
        <v>9</v>
      </c>
      <c r="K67" s="228">
        <v>0</v>
      </c>
      <c r="L67" s="229">
        <v>3</v>
      </c>
      <c r="M67" s="230" t="s">
        <v>31</v>
      </c>
      <c r="N67" s="230" t="s">
        <v>28</v>
      </c>
      <c r="O67" s="227" t="s">
        <v>233</v>
      </c>
    </row>
    <row r="68" spans="1:15" s="60" customFormat="1" ht="44.1" customHeight="1" x14ac:dyDescent="0.25">
      <c r="A68" s="31">
        <v>5</v>
      </c>
      <c r="B68" s="189" t="s">
        <v>217</v>
      </c>
      <c r="C68" s="189" t="s">
        <v>218</v>
      </c>
      <c r="D68" s="189" t="s">
        <v>219</v>
      </c>
      <c r="E68" s="189" t="s">
        <v>220</v>
      </c>
      <c r="F68" s="189" t="s">
        <v>148</v>
      </c>
      <c r="G68" s="244" t="s">
        <v>325</v>
      </c>
      <c r="H68" s="190">
        <v>1</v>
      </c>
      <c r="I68" s="190">
        <v>2</v>
      </c>
      <c r="J68" s="190">
        <v>5</v>
      </c>
      <c r="K68" s="190">
        <v>9</v>
      </c>
      <c r="L68" s="191">
        <v>3</v>
      </c>
      <c r="M68" s="192" t="s">
        <v>31</v>
      </c>
      <c r="N68" s="192" t="s">
        <v>28</v>
      </c>
      <c r="O68" s="227" t="s">
        <v>221</v>
      </c>
    </row>
    <row r="69" spans="1:15" s="60" customFormat="1" ht="44.1" customHeight="1" x14ac:dyDescent="0.25">
      <c r="A69" s="31">
        <v>5</v>
      </c>
      <c r="B69" s="194" t="s">
        <v>249</v>
      </c>
      <c r="C69" s="194" t="s">
        <v>250</v>
      </c>
      <c r="D69" s="194" t="s">
        <v>251</v>
      </c>
      <c r="E69" s="194" t="s">
        <v>208</v>
      </c>
      <c r="F69" s="194" t="s">
        <v>211</v>
      </c>
      <c r="G69" s="244" t="s">
        <v>325</v>
      </c>
      <c r="H69" s="195">
        <v>2</v>
      </c>
      <c r="I69" s="195">
        <v>1</v>
      </c>
      <c r="J69" s="195">
        <v>9</v>
      </c>
      <c r="K69" s="195">
        <v>5</v>
      </c>
      <c r="L69" s="196">
        <v>4</v>
      </c>
      <c r="M69" s="197" t="s">
        <v>31</v>
      </c>
      <c r="N69" s="197" t="s">
        <v>28</v>
      </c>
      <c r="O69" s="194" t="s">
        <v>252</v>
      </c>
    </row>
    <row r="70" spans="1:15" s="60" customFormat="1" ht="44.1" customHeight="1" x14ac:dyDescent="0.25">
      <c r="A70" s="31">
        <v>5</v>
      </c>
      <c r="B70" s="194" t="s">
        <v>253</v>
      </c>
      <c r="C70" s="194" t="s">
        <v>254</v>
      </c>
      <c r="D70" s="194" t="s">
        <v>255</v>
      </c>
      <c r="E70" s="194" t="s">
        <v>208</v>
      </c>
      <c r="F70" s="194" t="s">
        <v>211</v>
      </c>
      <c r="G70" s="244" t="s">
        <v>325</v>
      </c>
      <c r="H70" s="195">
        <v>2</v>
      </c>
      <c r="I70" s="195">
        <v>0</v>
      </c>
      <c r="J70" s="195">
        <v>9</v>
      </c>
      <c r="K70" s="195">
        <v>0</v>
      </c>
      <c r="L70" s="196">
        <v>3</v>
      </c>
      <c r="M70" s="197" t="s">
        <v>31</v>
      </c>
      <c r="N70" s="197" t="s">
        <v>28</v>
      </c>
      <c r="O70" s="194" t="s">
        <v>256</v>
      </c>
    </row>
    <row r="71" spans="1:15" s="60" customFormat="1" ht="44.1" customHeight="1" x14ac:dyDescent="0.25">
      <c r="A71" s="31">
        <v>5</v>
      </c>
      <c r="B71" s="194" t="s">
        <v>257</v>
      </c>
      <c r="C71" s="194" t="s">
        <v>258</v>
      </c>
      <c r="D71" s="194" t="s">
        <v>259</v>
      </c>
      <c r="E71" s="194" t="s">
        <v>208</v>
      </c>
      <c r="F71" s="193" t="s">
        <v>260</v>
      </c>
      <c r="G71" s="244" t="s">
        <v>325</v>
      </c>
      <c r="H71" s="195">
        <v>0</v>
      </c>
      <c r="I71" s="195">
        <v>2</v>
      </c>
      <c r="J71" s="195">
        <v>0</v>
      </c>
      <c r="K71" s="195">
        <v>9</v>
      </c>
      <c r="L71" s="196">
        <v>3</v>
      </c>
      <c r="M71" s="197" t="s">
        <v>43</v>
      </c>
      <c r="N71" s="197" t="s">
        <v>28</v>
      </c>
      <c r="O71" s="194" t="s">
        <v>261</v>
      </c>
    </row>
    <row r="72" spans="1:15" s="60" customFormat="1" ht="44.1" customHeight="1" x14ac:dyDescent="0.25">
      <c r="A72" s="31">
        <v>5</v>
      </c>
      <c r="B72" s="176" t="s">
        <v>245</v>
      </c>
      <c r="C72" s="176" t="s">
        <v>246</v>
      </c>
      <c r="D72" s="176" t="s">
        <v>118</v>
      </c>
      <c r="E72" s="175" t="s">
        <v>317</v>
      </c>
      <c r="F72" s="180" t="s">
        <v>211</v>
      </c>
      <c r="G72" s="244" t="s">
        <v>325</v>
      </c>
      <c r="H72" s="177">
        <v>0</v>
      </c>
      <c r="I72" s="177">
        <v>0</v>
      </c>
      <c r="J72" s="177">
        <v>0</v>
      </c>
      <c r="K72" s="177">
        <v>0</v>
      </c>
      <c r="L72" s="178">
        <v>0</v>
      </c>
      <c r="M72" s="179" t="s">
        <v>119</v>
      </c>
      <c r="N72" s="179" t="s">
        <v>28</v>
      </c>
      <c r="O72" s="176"/>
    </row>
    <row r="73" spans="1:15" s="60" customFormat="1" ht="44.1" customHeight="1" x14ac:dyDescent="0.25">
      <c r="A73" s="31">
        <v>5</v>
      </c>
      <c r="B73" s="187" t="s">
        <v>247</v>
      </c>
      <c r="C73" s="185" t="s">
        <v>120</v>
      </c>
      <c r="D73" s="186" t="s">
        <v>248</v>
      </c>
      <c r="E73" s="181"/>
      <c r="F73" s="188" t="s">
        <v>211</v>
      </c>
      <c r="G73" s="244" t="s">
        <v>325</v>
      </c>
      <c r="H73" s="182">
        <v>0</v>
      </c>
      <c r="I73" s="182">
        <v>0</v>
      </c>
      <c r="J73" s="182">
        <v>0</v>
      </c>
      <c r="K73" s="182">
        <v>0</v>
      </c>
      <c r="L73" s="183">
        <v>0</v>
      </c>
      <c r="M73" s="184" t="s">
        <v>121</v>
      </c>
      <c r="N73" s="184" t="s">
        <v>28</v>
      </c>
      <c r="O73" s="71"/>
    </row>
    <row r="74" spans="1:15" s="60" customFormat="1" ht="44.1" customHeight="1" x14ac:dyDescent="0.25">
      <c r="A74" s="256" t="s">
        <v>116</v>
      </c>
      <c r="B74" s="257"/>
      <c r="C74" s="257"/>
      <c r="D74" s="257"/>
      <c r="E74" s="258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s="60" customFormat="1" ht="44.1" customHeight="1" x14ac:dyDescent="0.25">
      <c r="A75" s="83">
        <v>5</v>
      </c>
      <c r="B75" s="157" t="s">
        <v>262</v>
      </c>
      <c r="C75" s="198" t="s">
        <v>263</v>
      </c>
      <c r="D75" s="198" t="s">
        <v>264</v>
      </c>
      <c r="E75" s="198"/>
      <c r="F75" s="198" t="s">
        <v>211</v>
      </c>
      <c r="G75" s="199" t="s">
        <v>325</v>
      </c>
      <c r="H75" s="200">
        <v>0</v>
      </c>
      <c r="I75" s="200">
        <v>1</v>
      </c>
      <c r="J75" s="200">
        <v>0</v>
      </c>
      <c r="K75" s="201">
        <v>5</v>
      </c>
      <c r="L75" s="202">
        <v>2</v>
      </c>
      <c r="M75" s="202" t="s">
        <v>43</v>
      </c>
      <c r="N75" s="199" t="s">
        <v>117</v>
      </c>
      <c r="O75" s="203" t="s">
        <v>265</v>
      </c>
    </row>
    <row r="76" spans="1:15" s="60" customFormat="1" ht="44.1" customHeight="1" x14ac:dyDescent="0.25">
      <c r="A76" s="83">
        <v>5</v>
      </c>
      <c r="B76" s="157" t="s">
        <v>266</v>
      </c>
      <c r="C76" s="198" t="s">
        <v>267</v>
      </c>
      <c r="D76" s="198" t="s">
        <v>268</v>
      </c>
      <c r="E76" s="198"/>
      <c r="F76" s="198" t="s">
        <v>182</v>
      </c>
      <c r="G76" s="199" t="s">
        <v>325</v>
      </c>
      <c r="H76" s="200">
        <v>0</v>
      </c>
      <c r="I76" s="200">
        <v>2</v>
      </c>
      <c r="J76" s="200">
        <v>0</v>
      </c>
      <c r="K76" s="201">
        <v>5</v>
      </c>
      <c r="L76" s="202">
        <v>2</v>
      </c>
      <c r="M76" s="202" t="s">
        <v>43</v>
      </c>
      <c r="N76" s="199" t="s">
        <v>117</v>
      </c>
      <c r="O76" s="203"/>
    </row>
    <row r="77" spans="1:15" s="60" customFormat="1" ht="42.6" customHeight="1" x14ac:dyDescent="0.25">
      <c r="A77" s="83">
        <v>5</v>
      </c>
      <c r="B77" s="157" t="s">
        <v>269</v>
      </c>
      <c r="C77" s="157" t="s">
        <v>270</v>
      </c>
      <c r="D77" s="204" t="s">
        <v>271</v>
      </c>
      <c r="E77" s="157"/>
      <c r="F77" s="157" t="s">
        <v>272</v>
      </c>
      <c r="G77" s="199" t="s">
        <v>325</v>
      </c>
      <c r="H77" s="89">
        <v>0</v>
      </c>
      <c r="I77" s="89">
        <v>1</v>
      </c>
      <c r="J77" s="89">
        <v>0</v>
      </c>
      <c r="K77" s="89">
        <v>5</v>
      </c>
      <c r="L77" s="90">
        <v>2</v>
      </c>
      <c r="M77" s="91" t="s">
        <v>43</v>
      </c>
      <c r="N77" s="91" t="s">
        <v>117</v>
      </c>
      <c r="O77" s="205"/>
    </row>
    <row r="78" spans="1:15" s="60" customFormat="1" ht="44.45" customHeight="1" x14ac:dyDescent="0.25">
      <c r="A78" s="83">
        <v>5</v>
      </c>
      <c r="B78" s="157" t="s">
        <v>273</v>
      </c>
      <c r="C78" s="206" t="s">
        <v>274</v>
      </c>
      <c r="D78" s="204" t="s">
        <v>275</v>
      </c>
      <c r="E78" s="157"/>
      <c r="F78" s="157" t="s">
        <v>178</v>
      </c>
      <c r="G78" s="199" t="s">
        <v>325</v>
      </c>
      <c r="H78" s="89">
        <v>0</v>
      </c>
      <c r="I78" s="89">
        <v>1</v>
      </c>
      <c r="J78" s="89">
        <v>0</v>
      </c>
      <c r="K78" s="89">
        <v>5</v>
      </c>
      <c r="L78" s="90">
        <v>2</v>
      </c>
      <c r="M78" s="91" t="s">
        <v>43</v>
      </c>
      <c r="N78" s="91" t="s">
        <v>117</v>
      </c>
      <c r="O78" s="205"/>
    </row>
    <row r="79" spans="1:15" s="60" customFormat="1" ht="44.1" customHeight="1" x14ac:dyDescent="0.25">
      <c r="A79" s="83">
        <v>5</v>
      </c>
      <c r="B79" s="157" t="s">
        <v>276</v>
      </c>
      <c r="C79" s="206" t="s">
        <v>277</v>
      </c>
      <c r="D79" s="204" t="s">
        <v>278</v>
      </c>
      <c r="E79" s="157"/>
      <c r="F79" s="157" t="s">
        <v>148</v>
      </c>
      <c r="G79" s="199" t="s">
        <v>325</v>
      </c>
      <c r="H79" s="89">
        <v>0</v>
      </c>
      <c r="I79" s="89">
        <v>1</v>
      </c>
      <c r="J79" s="89">
        <v>0</v>
      </c>
      <c r="K79" s="89">
        <v>5</v>
      </c>
      <c r="L79" s="90">
        <v>2</v>
      </c>
      <c r="M79" s="91" t="s">
        <v>43</v>
      </c>
      <c r="N79" s="91" t="s">
        <v>117</v>
      </c>
      <c r="O79" s="205"/>
    </row>
    <row r="80" spans="1:15" s="60" customFormat="1" ht="43.9" customHeight="1" x14ac:dyDescent="0.25">
      <c r="A80" s="259" t="s">
        <v>108</v>
      </c>
      <c r="B80" s="259"/>
      <c r="C80" s="259"/>
      <c r="D80" s="259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</row>
    <row r="81" spans="1:15" s="60" customFormat="1" ht="44.1" customHeight="1" x14ac:dyDescent="0.25">
      <c r="A81" s="85">
        <v>5</v>
      </c>
      <c r="B81" s="84" t="s">
        <v>66</v>
      </c>
      <c r="C81" s="86" t="s">
        <v>81</v>
      </c>
      <c r="D81" s="87" t="s">
        <v>80</v>
      </c>
      <c r="E81" s="84"/>
      <c r="F81" s="84" t="s">
        <v>83</v>
      </c>
      <c r="G81" s="88" t="s">
        <v>26</v>
      </c>
      <c r="H81" s="89">
        <v>0</v>
      </c>
      <c r="I81" s="89">
        <v>1</v>
      </c>
      <c r="J81" s="89">
        <v>0</v>
      </c>
      <c r="K81" s="89">
        <v>5</v>
      </c>
      <c r="L81" s="90">
        <v>2</v>
      </c>
      <c r="M81" s="91" t="s">
        <v>43</v>
      </c>
      <c r="N81" s="91" t="s">
        <v>117</v>
      </c>
      <c r="O81" s="84"/>
    </row>
    <row r="82" spans="1:15" s="60" customFormat="1" ht="44.1" customHeight="1" x14ac:dyDescent="0.25">
      <c r="A82" s="85">
        <v>5</v>
      </c>
      <c r="B82" s="84" t="s">
        <v>68</v>
      </c>
      <c r="C82" s="86" t="s">
        <v>67</v>
      </c>
      <c r="D82" s="92" t="s">
        <v>97</v>
      </c>
      <c r="E82" s="84"/>
      <c r="F82" s="84" t="s">
        <v>99</v>
      </c>
      <c r="G82" s="88" t="s">
        <v>26</v>
      </c>
      <c r="H82" s="89">
        <v>0</v>
      </c>
      <c r="I82" s="89">
        <v>1</v>
      </c>
      <c r="J82" s="89">
        <v>0</v>
      </c>
      <c r="K82" s="89">
        <v>5</v>
      </c>
      <c r="L82" s="90">
        <v>2</v>
      </c>
      <c r="M82" s="91" t="s">
        <v>43</v>
      </c>
      <c r="N82" s="91" t="s">
        <v>117</v>
      </c>
      <c r="O82" s="84"/>
    </row>
    <row r="83" spans="1:15" s="60" customFormat="1" ht="44.1" customHeight="1" x14ac:dyDescent="0.25">
      <c r="A83" s="85">
        <v>5</v>
      </c>
      <c r="B83" s="84" t="s">
        <v>69</v>
      </c>
      <c r="C83" s="86" t="s">
        <v>72</v>
      </c>
      <c r="D83" s="87" t="s">
        <v>101</v>
      </c>
      <c r="E83" s="84"/>
      <c r="F83" s="84" t="s">
        <v>37</v>
      </c>
      <c r="G83" s="88" t="s">
        <v>26</v>
      </c>
      <c r="H83" s="89">
        <v>0</v>
      </c>
      <c r="I83" s="89">
        <v>1</v>
      </c>
      <c r="J83" s="89">
        <v>0</v>
      </c>
      <c r="K83" s="89">
        <v>5</v>
      </c>
      <c r="L83" s="90">
        <v>2</v>
      </c>
      <c r="M83" s="91" t="s">
        <v>43</v>
      </c>
      <c r="N83" s="91" t="s">
        <v>117</v>
      </c>
      <c r="O83" s="84"/>
    </row>
    <row r="84" spans="1:15" s="60" customFormat="1" ht="44.1" customHeight="1" x14ac:dyDescent="0.25">
      <c r="A84" s="85">
        <v>5</v>
      </c>
      <c r="B84" s="84" t="s">
        <v>71</v>
      </c>
      <c r="C84" s="86" t="s">
        <v>70</v>
      </c>
      <c r="D84" s="92" t="s">
        <v>98</v>
      </c>
      <c r="E84" s="84"/>
      <c r="F84" s="84" t="s">
        <v>90</v>
      </c>
      <c r="G84" s="88" t="s">
        <v>26</v>
      </c>
      <c r="H84" s="89">
        <v>0</v>
      </c>
      <c r="I84" s="89">
        <v>1</v>
      </c>
      <c r="J84" s="89">
        <v>0</v>
      </c>
      <c r="K84" s="89">
        <v>5</v>
      </c>
      <c r="L84" s="90">
        <v>2</v>
      </c>
      <c r="M84" s="91" t="s">
        <v>43</v>
      </c>
      <c r="N84" s="91" t="s">
        <v>117</v>
      </c>
      <c r="O84" s="84"/>
    </row>
    <row r="85" spans="1:15" s="60" customFormat="1" x14ac:dyDescent="0.25">
      <c r="A85" s="61"/>
      <c r="B85" s="62"/>
      <c r="C85" s="62"/>
      <c r="D85" s="62"/>
      <c r="E85" s="62"/>
      <c r="F85" s="62"/>
      <c r="G85" s="63"/>
      <c r="H85" s="64">
        <f>SUM(H64:H75,H81)</f>
        <v>7</v>
      </c>
      <c r="I85" s="64">
        <f>SUM(I64:I75,I81)</f>
        <v>11</v>
      </c>
      <c r="J85" s="64">
        <f>SUM(J64:J75,J81)</f>
        <v>32</v>
      </c>
      <c r="K85" s="64">
        <f>SUM(K64:K75,K81)</f>
        <v>51</v>
      </c>
      <c r="L85" s="64">
        <f>SUM(L64:L75,L81)</f>
        <v>24</v>
      </c>
      <c r="M85" s="65"/>
      <c r="N85" s="65"/>
      <c r="O85" s="62"/>
    </row>
    <row r="86" spans="1:15" s="60" customFormat="1" ht="28.5" x14ac:dyDescent="0.25">
      <c r="A86" s="61"/>
      <c r="B86" s="62"/>
      <c r="C86" s="62"/>
      <c r="D86" s="62"/>
      <c r="E86" s="62"/>
      <c r="F86" s="62"/>
      <c r="G86" s="59" t="s">
        <v>22</v>
      </c>
      <c r="H86" s="253">
        <f>SUM(H85:I85)*14</f>
        <v>252</v>
      </c>
      <c r="I86" s="254"/>
      <c r="J86" s="253">
        <f>SUM(J85:K85)</f>
        <v>83</v>
      </c>
      <c r="K86" s="254"/>
      <c r="L86" s="64"/>
      <c r="M86" s="65"/>
      <c r="N86" s="65"/>
      <c r="O86" s="62"/>
    </row>
    <row r="87" spans="1:15" s="60" customFormat="1" ht="44.1" customHeight="1" x14ac:dyDescent="0.25">
      <c r="A87" s="73">
        <v>6</v>
      </c>
      <c r="B87" s="93" t="s">
        <v>78</v>
      </c>
      <c r="C87" s="94" t="s">
        <v>107</v>
      </c>
      <c r="D87" s="93" t="s">
        <v>109</v>
      </c>
      <c r="E87" s="93"/>
      <c r="F87" s="93" t="s">
        <v>84</v>
      </c>
      <c r="G87" s="95" t="s">
        <v>26</v>
      </c>
      <c r="H87" s="96"/>
      <c r="I87" s="96"/>
      <c r="J87" s="96"/>
      <c r="K87" s="96"/>
      <c r="L87" s="97">
        <v>14</v>
      </c>
      <c r="M87" s="98" t="s">
        <v>43</v>
      </c>
      <c r="N87" s="98" t="s">
        <v>28</v>
      </c>
      <c r="O87" s="93"/>
    </row>
    <row r="88" spans="1:15" s="60" customFormat="1" ht="44.1" customHeight="1" x14ac:dyDescent="0.25">
      <c r="A88" s="73">
        <v>6</v>
      </c>
      <c r="B88" s="72" t="s">
        <v>74</v>
      </c>
      <c r="C88" s="78" t="s">
        <v>73</v>
      </c>
      <c r="D88" s="72" t="s">
        <v>102</v>
      </c>
      <c r="E88" s="72"/>
      <c r="F88" s="72" t="s">
        <v>82</v>
      </c>
      <c r="G88" s="74" t="s">
        <v>26</v>
      </c>
      <c r="H88" s="75">
        <v>0</v>
      </c>
      <c r="I88" s="75">
        <v>2</v>
      </c>
      <c r="J88" s="75">
        <v>0</v>
      </c>
      <c r="K88" s="75">
        <v>9</v>
      </c>
      <c r="L88" s="76">
        <v>2</v>
      </c>
      <c r="M88" s="77" t="s">
        <v>27</v>
      </c>
      <c r="N88" s="77" t="s">
        <v>28</v>
      </c>
      <c r="O88" s="72"/>
    </row>
    <row r="89" spans="1:15" s="60" customFormat="1" ht="44.1" customHeight="1" x14ac:dyDescent="0.25">
      <c r="A89" s="73">
        <v>6</v>
      </c>
      <c r="B89" s="72" t="s">
        <v>75</v>
      </c>
      <c r="C89" s="78" t="s">
        <v>76</v>
      </c>
      <c r="D89" s="78" t="s">
        <v>77</v>
      </c>
      <c r="E89" s="72"/>
      <c r="F89" s="72" t="s">
        <v>99</v>
      </c>
      <c r="G89" s="74" t="s">
        <v>26</v>
      </c>
      <c r="H89" s="75"/>
      <c r="I89" s="75"/>
      <c r="J89" s="75"/>
      <c r="K89" s="75"/>
      <c r="L89" s="76">
        <v>5</v>
      </c>
      <c r="M89" s="77" t="s">
        <v>43</v>
      </c>
      <c r="N89" s="77" t="s">
        <v>28</v>
      </c>
      <c r="O89" s="72"/>
    </row>
    <row r="90" spans="1:15" s="60" customFormat="1" ht="44.1" customHeight="1" x14ac:dyDescent="0.25">
      <c r="A90" s="99">
        <v>6</v>
      </c>
      <c r="B90" s="208" t="s">
        <v>295</v>
      </c>
      <c r="C90" s="208" t="s">
        <v>122</v>
      </c>
      <c r="D90" s="208" t="s">
        <v>123</v>
      </c>
      <c r="E90" s="208"/>
      <c r="F90" s="208" t="s">
        <v>148</v>
      </c>
      <c r="G90" s="211" t="s">
        <v>325</v>
      </c>
      <c r="H90" s="207">
        <v>0</v>
      </c>
      <c r="I90" s="207">
        <v>2</v>
      </c>
      <c r="J90" s="207">
        <v>0</v>
      </c>
      <c r="K90" s="207">
        <v>9</v>
      </c>
      <c r="L90" s="209">
        <v>2</v>
      </c>
      <c r="M90" s="210" t="s">
        <v>27</v>
      </c>
      <c r="N90" s="210" t="s">
        <v>28</v>
      </c>
      <c r="O90" s="79"/>
    </row>
    <row r="91" spans="1:15" s="60" customFormat="1" ht="44.1" customHeight="1" x14ac:dyDescent="0.25">
      <c r="A91" s="100">
        <v>6</v>
      </c>
      <c r="B91" s="213" t="s">
        <v>296</v>
      </c>
      <c r="C91" s="213" t="s">
        <v>124</v>
      </c>
      <c r="D91" s="213" t="s">
        <v>125</v>
      </c>
      <c r="E91" s="213" t="s">
        <v>247</v>
      </c>
      <c r="F91" s="213" t="s">
        <v>211</v>
      </c>
      <c r="G91" s="236" t="s">
        <v>325</v>
      </c>
      <c r="H91" s="212">
        <v>0</v>
      </c>
      <c r="I91" s="212">
        <v>0</v>
      </c>
      <c r="J91" s="212">
        <v>0</v>
      </c>
      <c r="K91" s="212">
        <v>0</v>
      </c>
      <c r="L91" s="214">
        <v>5</v>
      </c>
      <c r="M91" s="215" t="s">
        <v>43</v>
      </c>
      <c r="N91" s="215" t="s">
        <v>28</v>
      </c>
      <c r="O91" s="79"/>
    </row>
    <row r="92" spans="1:15" s="60" customFormat="1" x14ac:dyDescent="0.25">
      <c r="A92" s="61"/>
      <c r="B92" s="62"/>
      <c r="C92" s="62"/>
      <c r="D92" s="62"/>
      <c r="E92" s="62"/>
      <c r="F92" s="62"/>
      <c r="G92" s="63"/>
      <c r="H92" s="64">
        <f>SUM(H87:H91)</f>
        <v>0</v>
      </c>
      <c r="I92" s="64">
        <f>SUM(I87:I91)</f>
        <v>4</v>
      </c>
      <c r="J92" s="64">
        <f>SUM(J87:J91)</f>
        <v>0</v>
      </c>
      <c r="K92" s="64">
        <f>SUM(K87:K91)</f>
        <v>18</v>
      </c>
      <c r="L92" s="64">
        <f>SUM(L87:L91)</f>
        <v>28</v>
      </c>
      <c r="M92" s="65"/>
      <c r="N92" s="65"/>
      <c r="O92" s="62"/>
    </row>
    <row r="93" spans="1:15" s="60" customFormat="1" ht="28.5" x14ac:dyDescent="0.25">
      <c r="A93" s="61"/>
      <c r="B93" s="62"/>
      <c r="C93" s="62"/>
      <c r="D93" s="62"/>
      <c r="E93" s="62"/>
      <c r="F93" s="62"/>
      <c r="G93" s="59" t="s">
        <v>22</v>
      </c>
      <c r="H93" s="253">
        <f>SUM(H92:I92)*14</f>
        <v>56</v>
      </c>
      <c r="I93" s="254"/>
      <c r="J93" s="253">
        <f>SUM(J92:K92)</f>
        <v>18</v>
      </c>
      <c r="K93" s="254"/>
      <c r="L93" s="64"/>
      <c r="M93" s="65"/>
      <c r="N93" s="65"/>
      <c r="O93" s="62"/>
    </row>
    <row r="94" spans="1:15" s="42" customFormat="1" x14ac:dyDescent="0.25">
      <c r="A94" s="43"/>
      <c r="B94" s="44"/>
      <c r="C94" s="44"/>
      <c r="D94" s="44"/>
      <c r="E94" s="44"/>
      <c r="F94" s="44"/>
      <c r="G94" s="45"/>
      <c r="H94" s="46"/>
      <c r="I94" s="46"/>
      <c r="J94" s="46"/>
      <c r="K94" s="46"/>
      <c r="L94" s="47"/>
      <c r="M94" s="48"/>
      <c r="N94" s="48"/>
      <c r="O94" s="44"/>
    </row>
    <row r="95" spans="1:15" s="52" customFormat="1" ht="15.75" x14ac:dyDescent="0.25">
      <c r="A95" s="49" t="s">
        <v>23</v>
      </c>
      <c r="B95" s="44"/>
      <c r="C95" s="44"/>
      <c r="D95" s="44"/>
      <c r="E95" s="44"/>
      <c r="F95" s="44"/>
      <c r="G95" s="45"/>
      <c r="H95" s="50"/>
      <c r="I95" s="50"/>
      <c r="J95" s="50"/>
      <c r="K95" s="50"/>
      <c r="L95" s="51"/>
      <c r="M95" s="48"/>
      <c r="N95" s="48"/>
      <c r="O95" s="44"/>
    </row>
    <row r="96" spans="1:15" s="60" customFormat="1" ht="57" x14ac:dyDescent="0.25">
      <c r="A96" s="101">
        <v>2</v>
      </c>
      <c r="B96" s="238" t="s">
        <v>279</v>
      </c>
      <c r="C96" s="157" t="s">
        <v>280</v>
      </c>
      <c r="D96" s="157" t="s">
        <v>281</v>
      </c>
      <c r="E96" s="238"/>
      <c r="F96" s="238" t="s">
        <v>182</v>
      </c>
      <c r="G96" s="91" t="s">
        <v>325</v>
      </c>
      <c r="H96" s="239">
        <v>2</v>
      </c>
      <c r="I96" s="239">
        <v>2</v>
      </c>
      <c r="J96" s="239">
        <v>9</v>
      </c>
      <c r="K96" s="239">
        <v>9</v>
      </c>
      <c r="L96" s="240">
        <v>4</v>
      </c>
      <c r="M96" s="91" t="s">
        <v>31</v>
      </c>
      <c r="N96" s="91" t="s">
        <v>126</v>
      </c>
      <c r="O96" s="157" t="s">
        <v>282</v>
      </c>
    </row>
    <row r="97" spans="1:15" s="60" customFormat="1" ht="71.25" x14ac:dyDescent="0.25">
      <c r="A97" s="101">
        <v>4</v>
      </c>
      <c r="B97" s="238" t="s">
        <v>283</v>
      </c>
      <c r="C97" s="157" t="s">
        <v>284</v>
      </c>
      <c r="D97" s="157" t="s">
        <v>285</v>
      </c>
      <c r="E97" s="238"/>
      <c r="F97" s="238" t="s">
        <v>135</v>
      </c>
      <c r="G97" s="91" t="s">
        <v>325</v>
      </c>
      <c r="H97" s="239">
        <v>2</v>
      </c>
      <c r="I97" s="239">
        <v>2</v>
      </c>
      <c r="J97" s="239">
        <v>9</v>
      </c>
      <c r="K97" s="239">
        <v>9</v>
      </c>
      <c r="L97" s="240">
        <v>4</v>
      </c>
      <c r="M97" s="91" t="s">
        <v>31</v>
      </c>
      <c r="N97" s="91" t="s">
        <v>126</v>
      </c>
      <c r="O97" s="157" t="s">
        <v>286</v>
      </c>
    </row>
    <row r="98" spans="1:15" s="60" customFormat="1" ht="57" x14ac:dyDescent="0.25">
      <c r="A98" s="101">
        <v>4</v>
      </c>
      <c r="B98" s="238" t="s">
        <v>287</v>
      </c>
      <c r="C98" s="157" t="s">
        <v>288</v>
      </c>
      <c r="D98" s="157" t="s">
        <v>289</v>
      </c>
      <c r="E98" s="238"/>
      <c r="F98" s="238" t="s">
        <v>178</v>
      </c>
      <c r="G98" s="91" t="s">
        <v>325</v>
      </c>
      <c r="H98" s="239">
        <v>2</v>
      </c>
      <c r="I98" s="239">
        <v>2</v>
      </c>
      <c r="J98" s="239">
        <v>9</v>
      </c>
      <c r="K98" s="239">
        <v>9</v>
      </c>
      <c r="L98" s="240">
        <v>4</v>
      </c>
      <c r="M98" s="91" t="s">
        <v>31</v>
      </c>
      <c r="N98" s="91" t="s">
        <v>126</v>
      </c>
      <c r="O98" s="157" t="s">
        <v>290</v>
      </c>
    </row>
    <row r="99" spans="1:15" s="60" customFormat="1" ht="57" x14ac:dyDescent="0.25">
      <c r="A99" s="101">
        <v>5</v>
      </c>
      <c r="B99" s="238" t="s">
        <v>291</v>
      </c>
      <c r="C99" s="157" t="s">
        <v>292</v>
      </c>
      <c r="D99" s="157" t="s">
        <v>293</v>
      </c>
      <c r="E99" s="238"/>
      <c r="F99" s="238" t="s">
        <v>211</v>
      </c>
      <c r="G99" s="91" t="s">
        <v>325</v>
      </c>
      <c r="H99" s="239">
        <v>2</v>
      </c>
      <c r="I99" s="239">
        <v>0</v>
      </c>
      <c r="J99" s="239">
        <v>9</v>
      </c>
      <c r="K99" s="239">
        <v>0</v>
      </c>
      <c r="L99" s="240">
        <v>3</v>
      </c>
      <c r="M99" s="91" t="s">
        <v>31</v>
      </c>
      <c r="N99" s="91" t="s">
        <v>126</v>
      </c>
      <c r="O99" s="157" t="s">
        <v>294</v>
      </c>
    </row>
    <row r="100" spans="1:15" x14ac:dyDescent="0.25">
      <c r="A100" s="53"/>
      <c r="B100" s="14"/>
      <c r="C100" s="54"/>
      <c r="D100" s="14"/>
      <c r="E100" s="14"/>
      <c r="F100" s="14"/>
      <c r="G100" s="55"/>
      <c r="H100" s="56"/>
      <c r="I100" s="56"/>
      <c r="J100" s="56"/>
      <c r="K100" s="56"/>
      <c r="L100" s="57"/>
      <c r="M100" s="55"/>
      <c r="N100" s="55"/>
      <c r="O100" s="14"/>
    </row>
    <row r="101" spans="1:15" x14ac:dyDescent="0.25">
      <c r="A101" s="53" t="s">
        <v>320</v>
      </c>
      <c r="B101" s="53"/>
      <c r="C101" s="14"/>
      <c r="D101" s="54"/>
      <c r="E101" s="14"/>
      <c r="F101" s="14"/>
      <c r="G101" s="14"/>
      <c r="H101" s="56"/>
      <c r="I101" s="56"/>
      <c r="J101" s="56"/>
      <c r="K101" s="56"/>
      <c r="L101" s="57"/>
      <c r="M101" s="55"/>
      <c r="N101" s="55"/>
      <c r="O101" s="14"/>
    </row>
    <row r="102" spans="1:15" s="58" customFormat="1" x14ac:dyDescent="0.25">
      <c r="A102" t="s">
        <v>321</v>
      </c>
      <c r="B102" s="53" t="s">
        <v>322</v>
      </c>
      <c r="C102" s="14"/>
      <c r="D102" s="54"/>
      <c r="E102" s="14"/>
      <c r="F102" s="14"/>
      <c r="G102" s="14"/>
      <c r="H102" s="56"/>
      <c r="I102" s="56"/>
      <c r="J102" s="56"/>
      <c r="K102" s="56"/>
      <c r="L102" s="57"/>
      <c r="M102" s="55"/>
      <c r="N102" s="55"/>
      <c r="O102" s="14"/>
    </row>
    <row r="103" spans="1:15" x14ac:dyDescent="0.25">
      <c r="B103" s="53"/>
      <c r="C103" s="14"/>
      <c r="D103" s="54"/>
      <c r="E103" s="14"/>
      <c r="F103" s="14"/>
      <c r="G103" s="14"/>
      <c r="H103" s="56"/>
      <c r="I103" s="56"/>
      <c r="J103" s="56"/>
      <c r="K103" s="56"/>
      <c r="L103" s="57"/>
      <c r="M103" s="55"/>
      <c r="N103" s="55"/>
      <c r="O103" s="14"/>
    </row>
  </sheetData>
  <mergeCells count="28">
    <mergeCell ref="A56:E56"/>
    <mergeCell ref="A74:E74"/>
    <mergeCell ref="A80:D80"/>
    <mergeCell ref="H63:I63"/>
    <mergeCell ref="J63:K63"/>
    <mergeCell ref="H86:I86"/>
    <mergeCell ref="J86:K86"/>
    <mergeCell ref="H93:I93"/>
    <mergeCell ref="J93:K93"/>
    <mergeCell ref="O7:O8"/>
    <mergeCell ref="H21:I21"/>
    <mergeCell ref="J21:K21"/>
    <mergeCell ref="H33:I33"/>
    <mergeCell ref="J33:K33"/>
    <mergeCell ref="L7:L8"/>
    <mergeCell ref="M7:M8"/>
    <mergeCell ref="N7:N8"/>
    <mergeCell ref="H45:I45"/>
    <mergeCell ref="J45:K45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 xml:space="preserve">&amp;LE: PBI1101 és PBI1301 együttes tantárgyfelvétele az 1. félévben
E: PBI1503 és PBI1702 együttes tantárgyfelvétele a 3. félévben
E: PBI1803 és PBI4000 együttes tantárgyfelvétele az 5. félévben 
</oddFooter>
  </headerFooter>
  <rowBreaks count="4" manualBreakCount="4">
    <brk id="24" max="16383" man="1"/>
    <brk id="45" max="16383" man="1"/>
    <brk id="63" max="16383" man="1"/>
    <brk id="81" max="16383" man="1"/>
  </rowBreaks>
  <ignoredErrors>
    <ignoredError sqref="H85:L85 H62:L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2025-05-21T12:42:17Z</cp:lastPrinted>
  <dcterms:created xsi:type="dcterms:W3CDTF">2024-05-07T12:04:02Z</dcterms:created>
  <dcterms:modified xsi:type="dcterms:W3CDTF">2025-05-21T12:42:27Z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