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PTI\"/>
    </mc:Choice>
  </mc:AlternateContent>
  <bookViews>
    <workbookView xWindow="0" yWindow="0" windowWidth="17250" windowHeight="6705" tabRatio="571"/>
  </bookViews>
  <sheets>
    <sheet name="4 féléves" sheetId="1" r:id="rId1"/>
  </sheets>
  <definedNames>
    <definedName name="_xlnm._FilterDatabase" localSheetId="0" hidden="1">'4 féléves'!$A$8:$N$43</definedName>
    <definedName name="_xlnm.Print_Area" localSheetId="0">'4 féléves'!$A$1:$N$47</definedName>
    <definedName name="Print_Area_1_1" localSheetId="0">'4 féléves'!$A$1:$N$47</definedName>
    <definedName name="Print_Titles_1_1" localSheetId="0">'4 féléves'!$7:$8</definedName>
  </definedNames>
  <calcPr calcId="162913"/>
</workbook>
</file>

<file path=xl/calcChain.xml><?xml version="1.0" encoding="utf-8"?>
<calcChain xmlns="http://schemas.openxmlformats.org/spreadsheetml/2006/main">
  <c r="I39" i="1" l="1"/>
  <c r="J39" i="1"/>
  <c r="K39" i="1"/>
  <c r="H39" i="1"/>
  <c r="I28" i="1"/>
  <c r="J28" i="1"/>
  <c r="K28" i="1"/>
  <c r="H28" i="1"/>
  <c r="I18" i="1"/>
  <c r="J18" i="1"/>
  <c r="K18" i="1"/>
  <c r="H18" i="1"/>
  <c r="H29" i="1" l="1"/>
  <c r="J19" i="1" l="1"/>
  <c r="J29" i="1"/>
  <c r="K42" i="1"/>
  <c r="J42" i="1"/>
  <c r="J43" i="1" s="1"/>
  <c r="J40" i="1"/>
  <c r="H19" i="1" l="1"/>
  <c r="N4" i="1"/>
  <c r="H40" i="1"/>
  <c r="M4" i="1" l="1"/>
</calcChain>
</file>

<file path=xl/sharedStrings.xml><?xml version="1.0" encoding="utf-8"?>
<sst xmlns="http://schemas.openxmlformats.org/spreadsheetml/2006/main" count="264" uniqueCount="136">
  <si>
    <t>BAI0002</t>
  </si>
  <si>
    <t>Környezet és ember</t>
  </si>
  <si>
    <t>Dr. Kiss Ferenc</t>
  </si>
  <si>
    <t>KOI</t>
  </si>
  <si>
    <t>K</t>
  </si>
  <si>
    <t>A</t>
  </si>
  <si>
    <t>FPI1101</t>
  </si>
  <si>
    <t>Számítógép architektúrák</t>
  </si>
  <si>
    <t>Computer Architectures</t>
  </si>
  <si>
    <t>MII</t>
  </si>
  <si>
    <t>FPI1102</t>
  </si>
  <si>
    <t>G</t>
  </si>
  <si>
    <t>FAI5002</t>
  </si>
  <si>
    <t>Szakmai és pénzügyi információfeldolgozási alapismeretek</t>
  </si>
  <si>
    <t>GTI</t>
  </si>
  <si>
    <t>FAI5004</t>
  </si>
  <si>
    <t>Basic Foreign Language Skills (English, German, French)</t>
  </si>
  <si>
    <t>B</t>
  </si>
  <si>
    <t>Bevezetés az informatikába</t>
  </si>
  <si>
    <t>Foundations of informatics</t>
  </si>
  <si>
    <t>FPI2115</t>
  </si>
  <si>
    <t>Jelölő nyelvek</t>
  </si>
  <si>
    <t>Markup Languages</t>
  </si>
  <si>
    <t>Féléves óraszám:</t>
  </si>
  <si>
    <t>BAI0001</t>
  </si>
  <si>
    <t>Digitális alkalmazások</t>
  </si>
  <si>
    <t>Digital Applications</t>
  </si>
  <si>
    <t>Tanyiné dr. Kocsis Anikó</t>
  </si>
  <si>
    <t>Munkaerőpiaci ismeretek</t>
  </si>
  <si>
    <t>Basics of Labour Markets </t>
  </si>
  <si>
    <t>Adatszerkezetek és algoritmusok</t>
  </si>
  <si>
    <t>Data Structures and Algorithms</t>
  </si>
  <si>
    <t>Operációs rendszerek</t>
  </si>
  <si>
    <t>Operating Systems</t>
  </si>
  <si>
    <t>Adatbázisrendszerek</t>
  </si>
  <si>
    <t>Database Systems</t>
  </si>
  <si>
    <t>FAI5001</t>
  </si>
  <si>
    <t>Kommunikációs ismeretek</t>
  </si>
  <si>
    <t>Basics of Communication</t>
  </si>
  <si>
    <t>Hálózati architektúrák és osztott rendszerek</t>
  </si>
  <si>
    <t>Network Architectures and Distributed Systems</t>
  </si>
  <si>
    <t>FPI2112</t>
  </si>
  <si>
    <t>Mobilalkalmazás-fejlesztés</t>
  </si>
  <si>
    <t>Mobile application development</t>
  </si>
  <si>
    <t>FPI2116</t>
  </si>
  <si>
    <t>Szerver és kliensoldali programozás</t>
  </si>
  <si>
    <t xml:space="preserve">Server and Client side Programming </t>
  </si>
  <si>
    <t>FPI2113</t>
  </si>
  <si>
    <t>CISCO ismeretek</t>
  </si>
  <si>
    <t>CISCO fundamentals</t>
  </si>
  <si>
    <t>FPI2114</t>
  </si>
  <si>
    <t>A rendszerfejlesztés technológiája és módszertana</t>
  </si>
  <si>
    <t xml:space="preserve">Technology and methodology of system-development </t>
  </si>
  <si>
    <t>Vegera József</t>
  </si>
  <si>
    <t>FPI2117</t>
  </si>
  <si>
    <t>Projektmunka</t>
  </si>
  <si>
    <t>Project Work</t>
  </si>
  <si>
    <t>FPI1218</t>
  </si>
  <si>
    <t>Összefüggő szakmai gyakorlat</t>
  </si>
  <si>
    <t>Continuous  Professional Practice</t>
  </si>
  <si>
    <t>Adatbáziskezelés mobil platformokon</t>
  </si>
  <si>
    <t>Database Managament of Mobile Platforms</t>
  </si>
  <si>
    <t>FPI1103</t>
  </si>
  <si>
    <t>FPI2105</t>
  </si>
  <si>
    <t>FPI1208</t>
  </si>
  <si>
    <t>FPI2210</t>
  </si>
  <si>
    <t>FPI1111</t>
  </si>
  <si>
    <t>-</t>
  </si>
  <si>
    <t>PTF1201</t>
  </si>
  <si>
    <t>PTF1202</t>
  </si>
  <si>
    <t>PTF1204</t>
  </si>
  <si>
    <t>PTF1211</t>
  </si>
  <si>
    <t>PTF1207</t>
  </si>
  <si>
    <t>PTF1208</t>
  </si>
  <si>
    <t>PTF2106</t>
  </si>
  <si>
    <t>PTF1501</t>
  </si>
  <si>
    <t>PTF2105</t>
  </si>
  <si>
    <t>FKF1102</t>
  </si>
  <si>
    <t>FKF1104</t>
  </si>
  <si>
    <t>FKF1203</t>
  </si>
  <si>
    <t>FKF1101</t>
  </si>
  <si>
    <t>Lineáris algebra</t>
  </si>
  <si>
    <t>Linear Algebra</t>
  </si>
  <si>
    <t>Szak megnevezése: Programtervező informatikus felsőoktatási szakképzés</t>
  </si>
  <si>
    <t>Programozási nyelvek II.</t>
  </si>
  <si>
    <t>Programming Languages II.</t>
  </si>
  <si>
    <t>PTF1205</t>
  </si>
  <si>
    <t>Programozási nyelvek I.</t>
  </si>
  <si>
    <t>Programming Languages I.</t>
  </si>
  <si>
    <t>Számítógépi grafika</t>
  </si>
  <si>
    <t>Computer Graphics</t>
  </si>
  <si>
    <t>FPI2104</t>
  </si>
  <si>
    <t>FPI2206</t>
  </si>
  <si>
    <t>FPI2207</t>
  </si>
  <si>
    <t>FPI2209</t>
  </si>
  <si>
    <t>FPI2119</t>
  </si>
  <si>
    <t>FPI2220</t>
  </si>
  <si>
    <t>PTF1206 FPI2206</t>
  </si>
  <si>
    <t>PTF1206, FPI2220</t>
  </si>
  <si>
    <t>Lineáris algebra (angol)</t>
  </si>
  <si>
    <t>Operációs rendszerek (angol)</t>
  </si>
  <si>
    <t>Idegen nyelvi alapszintű ismeretek (angol-német-francia)</t>
  </si>
  <si>
    <t>Environment and Human</t>
  </si>
  <si>
    <t>Basics of Professional and Financial Information Processing</t>
  </si>
  <si>
    <t>Barabásné dr. Kárpáti Dóra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</si>
  <si>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</si>
  <si>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</si>
  <si>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</si>
  <si>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</si>
  <si>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</si>
  <si>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</si>
  <si>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</si>
  <si>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</si>
  <si>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</si>
  <si>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</si>
  <si>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</si>
  <si>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</si>
  <si>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</si>
  <si>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</si>
  <si>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</si>
  <si>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</si>
  <si>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Specializáció: Fejlesztő</t>
  </si>
  <si>
    <t xml:space="preserve">Specializáció/Specialisation: </t>
  </si>
  <si>
    <t>FAI5005</t>
  </si>
  <si>
    <t>Idegen nyelven választható tantárgyak/optional courses in a foreign language</t>
  </si>
  <si>
    <t>NYI</t>
  </si>
  <si>
    <t>Dr. Falucskai János</t>
  </si>
  <si>
    <t>2021 szeptemberétől/from September 2021</t>
  </si>
  <si>
    <t>Name of the programme: Software Information Technology</t>
  </si>
  <si>
    <t>Specialisation: Developer</t>
  </si>
  <si>
    <t>Szakfelelős/Programme coordinator: Dr. Vattamány Szabolcs</t>
  </si>
  <si>
    <t>Dr. Iszály Ferenc Zalán</t>
  </si>
  <si>
    <t>Konczné Nagy Zsuzsanna Julianna</t>
  </si>
  <si>
    <t>Vattamány Szabolcs</t>
  </si>
  <si>
    <t>Vályi Sándor</t>
  </si>
  <si>
    <t>Oroszné Ilcsik Bernadett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</si>
</sst>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1D8F2"/>
        <bgColor rgb="FFD9D9D9"/>
      </patternFill>
    </fill>
    <fill>
      <patternFill patternType="solid">
        <fgColor rgb="FFC0C0C0"/>
        <bgColor rgb="FFC1D8F2"/>
      </patternFill>
    </fill>
    <fill>
      <patternFill patternType="solid">
        <fgColor rgb="FFFFFFFF"/>
        <bgColor rgb="FFFFFFCC"/>
      </patternFill>
    </fill>
    <fill>
      <patternFill patternType="solid">
        <fgColor rgb="FFCBEAC0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4" tint="0.59999389629810485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rgb="FFC0C0C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rgb="FFC0C0C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/>
    <xf numFmtId="0" fontId="6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1" fontId="6" fillId="9" borderId="6" xfId="0" applyNumberFormat="1" applyFont="1" applyFill="1" applyBorder="1" applyAlignment="1">
      <alignment horizontal="center"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1" fontId="6" fillId="8" borderId="6" xfId="0" applyNumberFormat="1" applyFont="1" applyFill="1" applyBorder="1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/>
    </xf>
    <xf numFmtId="1" fontId="6" fillId="9" borderId="6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5" fillId="7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horizontal="center" vertical="center" wrapText="1"/>
    </xf>
    <xf numFmtId="1" fontId="6" fillId="6" borderId="6" xfId="0" applyNumberFormat="1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/>
    <xf numFmtId="0" fontId="6" fillId="0" borderId="4" xfId="0" applyFont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0" fillId="0" borderId="4" xfId="0" applyBorder="1"/>
    <xf numFmtId="1" fontId="8" fillId="0" borderId="10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1" fontId="6" fillId="8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12" fillId="0" borderId="0" xfId="0" applyFont="1"/>
    <xf numFmtId="1" fontId="11" fillId="12" borderId="16" xfId="0" applyNumberFormat="1" applyFont="1" applyFill="1" applyBorder="1" applyAlignment="1" applyProtection="1">
      <alignment horizontal="center" vertical="center" wrapText="1"/>
      <protection locked="0"/>
    </xf>
    <xf numFmtId="1" fontId="11" fillId="12" borderId="1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top"/>
    </xf>
    <xf numFmtId="0" fontId="4" fillId="1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14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" fontId="6" fillId="0" borderId="19" xfId="0" applyNumberFormat="1" applyFont="1" applyFill="1" applyBorder="1" applyAlignment="1">
      <alignment horizontal="left" vertical="center"/>
    </xf>
    <xf numFmtId="1" fontId="6" fillId="9" borderId="19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4" borderId="6" xfId="0" applyFont="1" applyFill="1" applyBorder="1" applyAlignment="1">
      <alignment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1" fontId="11" fillId="12" borderId="12" xfId="0" applyNumberFormat="1" applyFont="1" applyFill="1" applyBorder="1" applyAlignment="1">
      <alignment horizontal="center" vertical="center" wrapText="1"/>
    </xf>
    <xf numFmtId="1" fontId="11" fillId="12" borderId="15" xfId="0" applyNumberFormat="1" applyFont="1" applyFill="1" applyBorder="1" applyAlignment="1">
      <alignment horizontal="center" vertical="center" wrapText="1"/>
    </xf>
    <xf numFmtId="1" fontId="11" fillId="12" borderId="11" xfId="0" applyNumberFormat="1" applyFont="1" applyFill="1" applyBorder="1" applyAlignment="1">
      <alignment horizontal="center" vertical="center" wrapText="1"/>
    </xf>
    <xf numFmtId="1" fontId="11" fillId="12" borderId="14" xfId="0" applyNumberFormat="1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left" vertical="center" wrapText="1"/>
    </xf>
    <xf numFmtId="0" fontId="11" fillId="12" borderId="15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BEAC0"/>
      <rgbColor rgb="00C9DA92"/>
      <rgbColor rgb="0099CCFF"/>
      <rgbColor rgb="00FF99CC"/>
      <rgbColor rgb="00CC99FF"/>
      <rgbColor rgb="00D9D9D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108000</xdr:colOff>
      <xdr:row>0</xdr:row>
      <xdr:rowOff>0</xdr:rowOff>
    </xdr:from>
    <xdr:to>
      <xdr:col>2</xdr:col>
      <xdr:colOff>949355</xdr:colOff>
      <xdr:row>5</xdr:row>
      <xdr:rowOff>741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000" y="0"/>
          <a:ext cx="2329560" cy="95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7" zoomScale="85" zoomScaleNormal="85" zoomScaleSheetLayoutView="58" workbookViewId="0">
      <selection activeCell="F17" sqref="F17"/>
    </sheetView>
  </sheetViews>
  <sheetFormatPr defaultRowHeight="15" x14ac:dyDescent="0.25"/>
  <cols>
    <col min="1" max="1" width="5.85546875" style="3" customWidth="1"/>
    <col min="2" max="2" width="10.85546875" style="1" customWidth="1"/>
    <col min="3" max="3" width="47" style="2" customWidth="1"/>
    <col min="4" max="4" width="38.140625" style="1" customWidth="1"/>
    <col min="5" max="5" width="11.42578125" style="1" customWidth="1"/>
    <col min="6" max="6" width="25.85546875" style="1" customWidth="1"/>
    <col min="7" max="7" width="11.5703125" style="1" customWidth="1"/>
    <col min="8" max="8" width="7.85546875" style="3" customWidth="1"/>
    <col min="9" max="9" width="8.5703125" style="3" customWidth="1"/>
    <col min="10" max="10" width="11.28515625" style="3" customWidth="1"/>
    <col min="11" max="11" width="7.28515625" style="4" customWidth="1"/>
    <col min="12" max="12" width="11" style="5" customWidth="1"/>
    <col min="13" max="13" width="8.42578125" style="5" customWidth="1"/>
    <col min="14" max="14" width="15.7109375" style="1" customWidth="1"/>
  </cols>
  <sheetData>
    <row r="1" spans="1:14" ht="15" customHeight="1" thickBot="1" x14ac:dyDescent="0.3">
      <c r="B1" s="6"/>
      <c r="C1" s="7"/>
      <c r="D1" s="8" t="s">
        <v>83</v>
      </c>
      <c r="E1" s="24"/>
      <c r="F1" s="24"/>
      <c r="G1" s="123"/>
      <c r="I1" s="117" t="s">
        <v>130</v>
      </c>
      <c r="J1" s="9"/>
      <c r="K1" s="21"/>
      <c r="L1" s="11"/>
      <c r="M1" s="19"/>
      <c r="N1" s="13"/>
    </row>
    <row r="2" spans="1:14" ht="15" customHeight="1" thickTop="1" thickBot="1" x14ac:dyDescent="0.3">
      <c r="B2" s="6"/>
      <c r="C2" s="14"/>
      <c r="D2" s="120" t="s">
        <v>128</v>
      </c>
      <c r="E2" s="24"/>
      <c r="F2" s="24"/>
      <c r="G2" s="6"/>
      <c r="H2" s="118"/>
      <c r="I2" s="9"/>
      <c r="J2" s="9"/>
      <c r="L2" s="12"/>
      <c r="M2" s="12"/>
      <c r="N2" s="13"/>
    </row>
    <row r="3" spans="1:14" ht="15" customHeight="1" thickTop="1" thickBot="1" x14ac:dyDescent="0.3">
      <c r="B3" s="6"/>
      <c r="C3" s="15"/>
      <c r="D3" s="122" t="s">
        <v>121</v>
      </c>
      <c r="G3" s="6"/>
      <c r="H3" s="118"/>
      <c r="I3" s="9"/>
      <c r="J3" s="9"/>
      <c r="K3" s="16"/>
      <c r="L3" s="16"/>
    </row>
    <row r="4" spans="1:14" ht="15" customHeight="1" thickTop="1" thickBot="1" x14ac:dyDescent="0.3">
      <c r="B4" s="6"/>
      <c r="C4" s="14"/>
      <c r="D4" s="122" t="s">
        <v>129</v>
      </c>
      <c r="E4" s="121"/>
      <c r="G4" s="6"/>
      <c r="H4" s="119" t="s">
        <v>120</v>
      </c>
      <c r="I4" s="9"/>
      <c r="J4" s="9"/>
      <c r="L4" s="9"/>
      <c r="M4" s="17">
        <f>SUM(H19,H29,H40,H43)</f>
        <v>840</v>
      </c>
      <c r="N4" s="17">
        <f>SUM(J19,J29,J40,J43)</f>
        <v>560</v>
      </c>
    </row>
    <row r="5" spans="1:14" ht="15" customHeight="1" thickTop="1" x14ac:dyDescent="0.25">
      <c r="B5" s="6"/>
      <c r="C5" s="18"/>
      <c r="D5"/>
      <c r="E5" s="19"/>
      <c r="F5" s="19"/>
      <c r="G5" s="6"/>
      <c r="H5" s="9"/>
      <c r="I5" s="9"/>
      <c r="J5" s="9"/>
      <c r="K5" s="10"/>
      <c r="L5" s="20"/>
      <c r="M5" s="10"/>
      <c r="N5" s="20"/>
    </row>
    <row r="6" spans="1:14" s="98" customFormat="1" ht="15" customHeight="1" x14ac:dyDescent="0.25">
      <c r="A6" s="127" t="s">
        <v>127</v>
      </c>
      <c r="C6" s="2"/>
      <c r="D6" s="22"/>
      <c r="E6" s="22"/>
      <c r="F6" s="22"/>
      <c r="G6" s="1"/>
      <c r="H6" s="3"/>
      <c r="I6" s="3"/>
      <c r="J6" s="23"/>
      <c r="K6" s="10"/>
      <c r="L6" s="1"/>
      <c r="M6" s="22"/>
      <c r="N6" s="1"/>
    </row>
    <row r="7" spans="1:14" s="114" customFormat="1" ht="65.25" customHeight="1" x14ac:dyDescent="0.25">
      <c r="A7" s="139" t="s">
        <v>105</v>
      </c>
      <c r="B7" s="141" t="s">
        <v>106</v>
      </c>
      <c r="C7" s="130" t="s">
        <v>107</v>
      </c>
      <c r="D7" s="130" t="s">
        <v>108</v>
      </c>
      <c r="E7" s="130" t="s">
        <v>109</v>
      </c>
      <c r="F7" s="130" t="s">
        <v>110</v>
      </c>
      <c r="G7" s="130" t="s">
        <v>111</v>
      </c>
      <c r="H7" s="135" t="s">
        <v>112</v>
      </c>
      <c r="I7" s="136"/>
      <c r="J7" s="137" t="s">
        <v>113</v>
      </c>
      <c r="K7" s="137" t="s">
        <v>114</v>
      </c>
      <c r="L7" s="130" t="s">
        <v>115</v>
      </c>
      <c r="M7" s="130" t="s">
        <v>116</v>
      </c>
      <c r="N7" s="132" t="s">
        <v>117</v>
      </c>
    </row>
    <row r="8" spans="1:14" s="114" customFormat="1" ht="37.5" customHeight="1" x14ac:dyDescent="0.25">
      <c r="A8" s="140"/>
      <c r="B8" s="142"/>
      <c r="C8" s="131"/>
      <c r="D8" s="134"/>
      <c r="E8" s="131"/>
      <c r="F8" s="134"/>
      <c r="G8" s="131"/>
      <c r="H8" s="115" t="s">
        <v>118</v>
      </c>
      <c r="I8" s="116" t="s">
        <v>119</v>
      </c>
      <c r="J8" s="138"/>
      <c r="K8" s="138"/>
      <c r="L8" s="131"/>
      <c r="M8" s="131"/>
      <c r="N8" s="133"/>
    </row>
    <row r="9" spans="1:14" s="31" customFormat="1" ht="12" x14ac:dyDescent="0.2">
      <c r="A9" s="99">
        <v>1</v>
      </c>
      <c r="B9" s="92" t="s">
        <v>0</v>
      </c>
      <c r="C9" s="93" t="s">
        <v>1</v>
      </c>
      <c r="D9" s="93" t="s">
        <v>102</v>
      </c>
      <c r="E9" s="93" t="s">
        <v>67</v>
      </c>
      <c r="F9" s="25" t="s">
        <v>2</v>
      </c>
      <c r="G9" s="94" t="s">
        <v>3</v>
      </c>
      <c r="H9" s="95">
        <v>1</v>
      </c>
      <c r="I9" s="95">
        <v>0</v>
      </c>
      <c r="J9" s="95"/>
      <c r="K9" s="96">
        <v>2</v>
      </c>
      <c r="L9" s="97" t="s">
        <v>4</v>
      </c>
      <c r="M9" s="97" t="s">
        <v>5</v>
      </c>
      <c r="N9" s="92" t="s">
        <v>67</v>
      </c>
    </row>
    <row r="10" spans="1:14" s="31" customFormat="1" ht="12" x14ac:dyDescent="0.2">
      <c r="A10" s="100">
        <v>1</v>
      </c>
      <c r="B10" s="25" t="s">
        <v>6</v>
      </c>
      <c r="C10" s="25" t="s">
        <v>7</v>
      </c>
      <c r="D10" s="26" t="s">
        <v>8</v>
      </c>
      <c r="E10" s="26" t="s">
        <v>67</v>
      </c>
      <c r="F10" s="25" t="s">
        <v>126</v>
      </c>
      <c r="G10" s="27" t="s">
        <v>9</v>
      </c>
      <c r="H10" s="28">
        <v>2</v>
      </c>
      <c r="I10" s="28">
        <v>0</v>
      </c>
      <c r="J10" s="28"/>
      <c r="K10" s="29">
        <v>3</v>
      </c>
      <c r="L10" s="30" t="s">
        <v>4</v>
      </c>
      <c r="M10" s="30" t="s">
        <v>5</v>
      </c>
      <c r="N10" s="25" t="s">
        <v>69</v>
      </c>
    </row>
    <row r="11" spans="1:14" s="31" customFormat="1" ht="12" x14ac:dyDescent="0.2">
      <c r="A11" s="100">
        <v>1</v>
      </c>
      <c r="B11" s="25" t="s">
        <v>10</v>
      </c>
      <c r="C11" s="25" t="s">
        <v>87</v>
      </c>
      <c r="D11" s="26" t="s">
        <v>88</v>
      </c>
      <c r="E11" s="26" t="s">
        <v>67</v>
      </c>
      <c r="F11" s="25" t="s">
        <v>126</v>
      </c>
      <c r="G11" s="27" t="s">
        <v>9</v>
      </c>
      <c r="H11" s="28">
        <v>0</v>
      </c>
      <c r="I11" s="28">
        <v>4</v>
      </c>
      <c r="J11" s="28"/>
      <c r="K11" s="29">
        <v>6</v>
      </c>
      <c r="L11" s="30" t="s">
        <v>11</v>
      </c>
      <c r="M11" s="30" t="s">
        <v>5</v>
      </c>
      <c r="N11" s="25" t="s">
        <v>70</v>
      </c>
    </row>
    <row r="12" spans="1:14" s="31" customFormat="1" ht="24" x14ac:dyDescent="0.2">
      <c r="A12" s="100">
        <v>1</v>
      </c>
      <c r="B12" s="32" t="s">
        <v>12</v>
      </c>
      <c r="C12" s="25" t="s">
        <v>13</v>
      </c>
      <c r="D12" s="26" t="s">
        <v>103</v>
      </c>
      <c r="E12" s="26" t="s">
        <v>67</v>
      </c>
      <c r="F12" s="25" t="s">
        <v>135</v>
      </c>
      <c r="G12" s="27" t="s">
        <v>14</v>
      </c>
      <c r="H12" s="28">
        <v>0</v>
      </c>
      <c r="I12" s="28">
        <v>2</v>
      </c>
      <c r="J12" s="28"/>
      <c r="K12" s="29">
        <v>3</v>
      </c>
      <c r="L12" s="30" t="s">
        <v>11</v>
      </c>
      <c r="M12" s="30" t="s">
        <v>5</v>
      </c>
      <c r="N12" s="25" t="s">
        <v>77</v>
      </c>
    </row>
    <row r="13" spans="1:14" s="31" customFormat="1" ht="24" x14ac:dyDescent="0.2">
      <c r="A13" s="100">
        <v>1</v>
      </c>
      <c r="B13" s="32" t="s">
        <v>15</v>
      </c>
      <c r="C13" s="25" t="s">
        <v>101</v>
      </c>
      <c r="D13" s="26" t="s">
        <v>16</v>
      </c>
      <c r="E13" s="26" t="s">
        <v>67</v>
      </c>
      <c r="F13" s="25" t="s">
        <v>132</v>
      </c>
      <c r="G13" s="27" t="s">
        <v>125</v>
      </c>
      <c r="H13" s="28">
        <v>0</v>
      </c>
      <c r="I13" s="28">
        <v>2</v>
      </c>
      <c r="J13" s="28"/>
      <c r="K13" s="29">
        <v>3</v>
      </c>
      <c r="L13" s="30" t="s">
        <v>11</v>
      </c>
      <c r="M13" s="30" t="s">
        <v>5</v>
      </c>
      <c r="N13" s="25" t="s">
        <v>78</v>
      </c>
    </row>
    <row r="14" spans="1:14" s="31" customFormat="1" ht="12" x14ac:dyDescent="0.2">
      <c r="A14" s="100">
        <v>1</v>
      </c>
      <c r="B14" s="25" t="s">
        <v>62</v>
      </c>
      <c r="C14" s="25" t="s">
        <v>18</v>
      </c>
      <c r="D14" s="25" t="s">
        <v>19</v>
      </c>
      <c r="E14" s="26" t="s">
        <v>67</v>
      </c>
      <c r="F14" s="25" t="s">
        <v>126</v>
      </c>
      <c r="G14" s="27" t="s">
        <v>9</v>
      </c>
      <c r="H14" s="28">
        <v>1</v>
      </c>
      <c r="I14" s="28">
        <v>2</v>
      </c>
      <c r="J14" s="28"/>
      <c r="K14" s="29">
        <v>4</v>
      </c>
      <c r="L14" s="30" t="s">
        <v>4</v>
      </c>
      <c r="M14" s="30" t="s">
        <v>5</v>
      </c>
      <c r="N14" s="25" t="s">
        <v>68</v>
      </c>
    </row>
    <row r="15" spans="1:14" s="31" customFormat="1" ht="12" x14ac:dyDescent="0.2">
      <c r="A15" s="124" t="s">
        <v>122</v>
      </c>
      <c r="B15" s="33"/>
      <c r="C15" s="25"/>
      <c r="D15" s="33"/>
      <c r="E15" s="33"/>
      <c r="F15" s="33"/>
      <c r="G15" s="30"/>
      <c r="H15" s="34"/>
      <c r="I15" s="34"/>
      <c r="J15" s="34"/>
      <c r="K15" s="35"/>
      <c r="L15" s="30"/>
      <c r="M15" s="30"/>
      <c r="N15" s="33"/>
    </row>
    <row r="16" spans="1:14" s="31" customFormat="1" ht="12" x14ac:dyDescent="0.2">
      <c r="A16" s="100">
        <v>1</v>
      </c>
      <c r="B16" s="25" t="s">
        <v>91</v>
      </c>
      <c r="C16" s="25" t="s">
        <v>21</v>
      </c>
      <c r="D16" s="25" t="s">
        <v>22</v>
      </c>
      <c r="E16" s="26" t="s">
        <v>67</v>
      </c>
      <c r="F16" s="25" t="s">
        <v>126</v>
      </c>
      <c r="G16" s="27" t="s">
        <v>9</v>
      </c>
      <c r="H16" s="28">
        <v>1</v>
      </c>
      <c r="I16" s="28">
        <v>1</v>
      </c>
      <c r="J16" s="28"/>
      <c r="K16" s="29">
        <v>3</v>
      </c>
      <c r="L16" s="30" t="s">
        <v>11</v>
      </c>
      <c r="M16" s="30" t="s">
        <v>17</v>
      </c>
      <c r="N16" s="25" t="s">
        <v>67</v>
      </c>
    </row>
    <row r="17" spans="1:14" s="31" customFormat="1" ht="12" x14ac:dyDescent="0.2">
      <c r="A17" s="100">
        <v>1</v>
      </c>
      <c r="B17" s="25" t="s">
        <v>63</v>
      </c>
      <c r="C17" s="25" t="s">
        <v>81</v>
      </c>
      <c r="D17" s="25" t="s">
        <v>82</v>
      </c>
      <c r="E17" s="26" t="s">
        <v>67</v>
      </c>
      <c r="F17" s="25" t="s">
        <v>133</v>
      </c>
      <c r="G17" s="27" t="s">
        <v>9</v>
      </c>
      <c r="H17" s="28">
        <v>2</v>
      </c>
      <c r="I17" s="28">
        <v>2</v>
      </c>
      <c r="J17" s="28"/>
      <c r="K17" s="29">
        <v>6</v>
      </c>
      <c r="L17" s="30" t="s">
        <v>4</v>
      </c>
      <c r="M17" s="30" t="s">
        <v>17</v>
      </c>
      <c r="N17" s="25" t="s">
        <v>95</v>
      </c>
    </row>
    <row r="18" spans="1:14" s="31" customFormat="1" ht="12" x14ac:dyDescent="0.2">
      <c r="A18" s="101"/>
      <c r="B18" s="36"/>
      <c r="C18" s="36"/>
      <c r="D18" s="36"/>
      <c r="E18" s="36"/>
      <c r="F18" s="36"/>
      <c r="G18" s="36"/>
      <c r="H18" s="37">
        <f>SUM(H9:H17)</f>
        <v>7</v>
      </c>
      <c r="I18" s="37">
        <f t="shared" ref="I18:K18" si="0">SUM(I9:I17)</f>
        <v>13</v>
      </c>
      <c r="J18" s="37">
        <f t="shared" si="0"/>
        <v>0</v>
      </c>
      <c r="K18" s="37">
        <f t="shared" si="0"/>
        <v>30</v>
      </c>
      <c r="L18" s="38"/>
      <c r="M18" s="38"/>
      <c r="N18" s="36"/>
    </row>
    <row r="19" spans="1:14" s="31" customFormat="1" ht="24" x14ac:dyDescent="0.2">
      <c r="A19" s="101"/>
      <c r="B19" s="36"/>
      <c r="C19" s="36"/>
      <c r="D19" s="36"/>
      <c r="E19" s="36"/>
      <c r="F19" s="36"/>
      <c r="G19" s="128" t="s">
        <v>23</v>
      </c>
      <c r="H19" s="129">
        <f>SUM(H18:I18)*14</f>
        <v>280</v>
      </c>
      <c r="I19" s="129"/>
      <c r="J19" s="39">
        <f>SUM(J18)</f>
        <v>0</v>
      </c>
      <c r="K19" s="40"/>
      <c r="L19" s="38"/>
      <c r="M19" s="38"/>
      <c r="N19" s="36"/>
    </row>
    <row r="20" spans="1:14" s="31" customFormat="1" ht="12" x14ac:dyDescent="0.2">
      <c r="A20" s="102">
        <v>2</v>
      </c>
      <c r="B20" s="41" t="s">
        <v>24</v>
      </c>
      <c r="C20" s="42" t="s">
        <v>25</v>
      </c>
      <c r="D20" s="42" t="s">
        <v>26</v>
      </c>
      <c r="E20" s="42" t="s">
        <v>67</v>
      </c>
      <c r="F20" s="42" t="s">
        <v>27</v>
      </c>
      <c r="G20" s="43" t="s">
        <v>9</v>
      </c>
      <c r="H20" s="44">
        <v>0</v>
      </c>
      <c r="I20" s="44">
        <v>2</v>
      </c>
      <c r="J20" s="44"/>
      <c r="K20" s="45">
        <v>3</v>
      </c>
      <c r="L20" s="46" t="s">
        <v>11</v>
      </c>
      <c r="M20" s="46" t="s">
        <v>5</v>
      </c>
      <c r="N20" s="41" t="s">
        <v>67</v>
      </c>
    </row>
    <row r="21" spans="1:14" s="31" customFormat="1" ht="12" x14ac:dyDescent="0.2">
      <c r="A21" s="102">
        <v>2</v>
      </c>
      <c r="B21" s="41" t="s">
        <v>123</v>
      </c>
      <c r="C21" s="41" t="s">
        <v>28</v>
      </c>
      <c r="D21" s="41" t="s">
        <v>29</v>
      </c>
      <c r="E21" s="41" t="s">
        <v>67</v>
      </c>
      <c r="F21" s="41" t="s">
        <v>104</v>
      </c>
      <c r="G21" s="47" t="s">
        <v>14</v>
      </c>
      <c r="H21" s="48">
        <v>0</v>
      </c>
      <c r="I21" s="48">
        <v>2</v>
      </c>
      <c r="J21" s="48"/>
      <c r="K21" s="49">
        <v>3</v>
      </c>
      <c r="L21" s="50" t="s">
        <v>4</v>
      </c>
      <c r="M21" s="50" t="s">
        <v>5</v>
      </c>
      <c r="N21" s="41" t="s">
        <v>79</v>
      </c>
    </row>
    <row r="22" spans="1:14" s="31" customFormat="1" ht="12" x14ac:dyDescent="0.2">
      <c r="A22" s="125" t="s">
        <v>122</v>
      </c>
      <c r="B22" s="51"/>
      <c r="C22" s="42"/>
      <c r="D22" s="51"/>
      <c r="E22" s="51"/>
      <c r="F22" s="51"/>
      <c r="G22" s="46"/>
      <c r="H22" s="52"/>
      <c r="I22" s="52"/>
      <c r="J22" s="52"/>
      <c r="K22" s="53"/>
      <c r="L22" s="46"/>
      <c r="M22" s="46"/>
      <c r="N22" s="51"/>
    </row>
    <row r="23" spans="1:14" s="31" customFormat="1" ht="24" x14ac:dyDescent="0.2">
      <c r="A23" s="102">
        <v>2</v>
      </c>
      <c r="B23" s="41" t="s">
        <v>92</v>
      </c>
      <c r="C23" s="41" t="s">
        <v>32</v>
      </c>
      <c r="D23" s="41" t="s">
        <v>33</v>
      </c>
      <c r="E23" s="41" t="s">
        <v>67</v>
      </c>
      <c r="F23" s="41" t="s">
        <v>134</v>
      </c>
      <c r="G23" s="47" t="s">
        <v>9</v>
      </c>
      <c r="H23" s="48">
        <v>0</v>
      </c>
      <c r="I23" s="48">
        <v>4</v>
      </c>
      <c r="J23" s="48"/>
      <c r="K23" s="49">
        <v>6</v>
      </c>
      <c r="L23" s="50" t="s">
        <v>11</v>
      </c>
      <c r="M23" s="50" t="s">
        <v>17</v>
      </c>
      <c r="N23" s="41" t="s">
        <v>98</v>
      </c>
    </row>
    <row r="24" spans="1:14" s="31" customFormat="1" ht="12" x14ac:dyDescent="0.2">
      <c r="A24" s="103">
        <v>2</v>
      </c>
      <c r="B24" s="41" t="s">
        <v>93</v>
      </c>
      <c r="C24" s="54" t="s">
        <v>34</v>
      </c>
      <c r="D24" s="54" t="s">
        <v>35</v>
      </c>
      <c r="E24" s="41" t="s">
        <v>67</v>
      </c>
      <c r="F24" s="41" t="s">
        <v>134</v>
      </c>
      <c r="G24" s="55" t="s">
        <v>9</v>
      </c>
      <c r="H24" s="56">
        <v>2</v>
      </c>
      <c r="I24" s="56">
        <v>2</v>
      </c>
      <c r="J24" s="56"/>
      <c r="K24" s="57">
        <v>5</v>
      </c>
      <c r="L24" s="58" t="s">
        <v>4</v>
      </c>
      <c r="M24" s="58" t="s">
        <v>17</v>
      </c>
      <c r="N24" s="54" t="s">
        <v>71</v>
      </c>
    </row>
    <row r="25" spans="1:14" s="31" customFormat="1" ht="12" x14ac:dyDescent="0.2">
      <c r="A25" s="103">
        <v>2</v>
      </c>
      <c r="B25" s="41" t="s">
        <v>64</v>
      </c>
      <c r="C25" s="54" t="s">
        <v>89</v>
      </c>
      <c r="D25" s="54" t="s">
        <v>90</v>
      </c>
      <c r="E25" s="41" t="s">
        <v>67</v>
      </c>
      <c r="F25" s="54" t="s">
        <v>131</v>
      </c>
      <c r="G25" s="55" t="s">
        <v>9</v>
      </c>
      <c r="H25" s="56">
        <v>0</v>
      </c>
      <c r="I25" s="56">
        <v>2</v>
      </c>
      <c r="J25" s="56"/>
      <c r="K25" s="57">
        <v>4</v>
      </c>
      <c r="L25" s="58" t="s">
        <v>11</v>
      </c>
      <c r="M25" s="58" t="s">
        <v>17</v>
      </c>
      <c r="N25" s="41" t="s">
        <v>67</v>
      </c>
    </row>
    <row r="26" spans="1:14" s="31" customFormat="1" ht="12" x14ac:dyDescent="0.2">
      <c r="A26" s="102">
        <v>2</v>
      </c>
      <c r="B26" s="41" t="s">
        <v>94</v>
      </c>
      <c r="C26" s="54" t="s">
        <v>84</v>
      </c>
      <c r="D26" s="54" t="s">
        <v>85</v>
      </c>
      <c r="E26" s="41" t="s">
        <v>10</v>
      </c>
      <c r="F26" s="41" t="s">
        <v>126</v>
      </c>
      <c r="G26" s="47" t="s">
        <v>9</v>
      </c>
      <c r="H26" s="48">
        <v>0</v>
      </c>
      <c r="I26" s="48">
        <v>4</v>
      </c>
      <c r="J26" s="48"/>
      <c r="K26" s="49">
        <v>6</v>
      </c>
      <c r="L26" s="50" t="s">
        <v>11</v>
      </c>
      <c r="M26" s="50" t="s">
        <v>17</v>
      </c>
      <c r="N26" s="41" t="s">
        <v>86</v>
      </c>
    </row>
    <row r="27" spans="1:14" s="31" customFormat="1" ht="12" x14ac:dyDescent="0.2">
      <c r="A27" s="102">
        <v>2</v>
      </c>
      <c r="B27" s="41" t="s">
        <v>65</v>
      </c>
      <c r="C27" s="41" t="s">
        <v>30</v>
      </c>
      <c r="D27" s="41" t="s">
        <v>31</v>
      </c>
      <c r="E27" s="41" t="s">
        <v>10</v>
      </c>
      <c r="F27" s="41" t="s">
        <v>126</v>
      </c>
      <c r="G27" s="47" t="s">
        <v>9</v>
      </c>
      <c r="H27" s="48">
        <v>0</v>
      </c>
      <c r="I27" s="48">
        <v>2</v>
      </c>
      <c r="J27" s="48"/>
      <c r="K27" s="49">
        <v>3</v>
      </c>
      <c r="L27" s="50" t="s">
        <v>11</v>
      </c>
      <c r="M27" s="50" t="s">
        <v>17</v>
      </c>
      <c r="N27" s="41" t="s">
        <v>72</v>
      </c>
    </row>
    <row r="28" spans="1:14" s="31" customFormat="1" ht="12" x14ac:dyDescent="0.2">
      <c r="A28" s="101"/>
      <c r="B28" s="36"/>
      <c r="C28" s="36"/>
      <c r="D28" s="36"/>
      <c r="E28" s="36"/>
      <c r="F28" s="36"/>
      <c r="G28" s="36"/>
      <c r="H28" s="37">
        <f>SUM(H20:H27)</f>
        <v>2</v>
      </c>
      <c r="I28" s="37">
        <f t="shared" ref="I28:K28" si="1">SUM(I20:I27)</f>
        <v>18</v>
      </c>
      <c r="J28" s="37">
        <f t="shared" si="1"/>
        <v>0</v>
      </c>
      <c r="K28" s="37">
        <f t="shared" si="1"/>
        <v>30</v>
      </c>
      <c r="L28" s="38"/>
      <c r="M28" s="38"/>
      <c r="N28" s="36"/>
    </row>
    <row r="29" spans="1:14" s="31" customFormat="1" ht="24" x14ac:dyDescent="0.2">
      <c r="A29" s="101"/>
      <c r="B29" s="36"/>
      <c r="C29" s="36"/>
      <c r="D29" s="36"/>
      <c r="E29" s="36"/>
      <c r="F29" s="36"/>
      <c r="G29" s="128" t="s">
        <v>23</v>
      </c>
      <c r="H29" s="129">
        <f>SUM(H28:I28)*14</f>
        <v>280</v>
      </c>
      <c r="I29" s="129"/>
      <c r="J29" s="39">
        <f>SUM(J28)</f>
        <v>0</v>
      </c>
      <c r="K29" s="37"/>
      <c r="L29" s="38"/>
      <c r="M29" s="38"/>
      <c r="N29" s="36"/>
    </row>
    <row r="30" spans="1:14" s="31" customFormat="1" ht="12" x14ac:dyDescent="0.2">
      <c r="A30" s="104">
        <v>3</v>
      </c>
      <c r="B30" s="25" t="s">
        <v>36</v>
      </c>
      <c r="C30" s="25" t="s">
        <v>37</v>
      </c>
      <c r="D30" s="26" t="s">
        <v>38</v>
      </c>
      <c r="E30" s="25" t="s">
        <v>67</v>
      </c>
      <c r="F30" s="25" t="s">
        <v>104</v>
      </c>
      <c r="G30" s="27" t="s">
        <v>14</v>
      </c>
      <c r="H30" s="28">
        <v>1</v>
      </c>
      <c r="I30" s="28">
        <v>1</v>
      </c>
      <c r="J30" s="28"/>
      <c r="K30" s="29">
        <v>3</v>
      </c>
      <c r="L30" s="30" t="s">
        <v>4</v>
      </c>
      <c r="M30" s="30" t="s">
        <v>5</v>
      </c>
      <c r="N30" s="25" t="s">
        <v>80</v>
      </c>
    </row>
    <row r="31" spans="1:14" s="31" customFormat="1" ht="24" x14ac:dyDescent="0.2">
      <c r="A31" s="105">
        <v>3</v>
      </c>
      <c r="B31" s="25" t="s">
        <v>66</v>
      </c>
      <c r="C31" s="59" t="s">
        <v>39</v>
      </c>
      <c r="D31" s="59" t="s">
        <v>40</v>
      </c>
      <c r="E31" s="25" t="s">
        <v>67</v>
      </c>
      <c r="F31" s="25" t="s">
        <v>134</v>
      </c>
      <c r="G31" s="60" t="s">
        <v>9</v>
      </c>
      <c r="H31" s="61">
        <v>2</v>
      </c>
      <c r="I31" s="61">
        <v>0</v>
      </c>
      <c r="J31" s="61"/>
      <c r="K31" s="62">
        <v>3</v>
      </c>
      <c r="L31" s="63" t="s">
        <v>4</v>
      </c>
      <c r="M31" s="30" t="s">
        <v>5</v>
      </c>
      <c r="N31" s="25" t="s">
        <v>73</v>
      </c>
    </row>
    <row r="32" spans="1:14" s="31" customFormat="1" ht="12" x14ac:dyDescent="0.2">
      <c r="A32" s="124" t="s">
        <v>122</v>
      </c>
      <c r="B32" s="33"/>
      <c r="C32" s="25"/>
      <c r="D32" s="33"/>
      <c r="E32" s="33"/>
      <c r="F32" s="33"/>
      <c r="G32" s="30"/>
      <c r="H32" s="34"/>
      <c r="I32" s="34"/>
      <c r="J32" s="34"/>
      <c r="K32" s="35"/>
      <c r="L32" s="30"/>
      <c r="M32" s="30"/>
      <c r="N32" s="33"/>
    </row>
    <row r="33" spans="1:14" s="31" customFormat="1" ht="12" x14ac:dyDescent="0.2">
      <c r="A33" s="104">
        <v>3</v>
      </c>
      <c r="B33" s="25" t="s">
        <v>41</v>
      </c>
      <c r="C33" s="25" t="s">
        <v>42</v>
      </c>
      <c r="D33" s="25" t="s">
        <v>43</v>
      </c>
      <c r="E33" s="25" t="s">
        <v>94</v>
      </c>
      <c r="F33" s="25" t="s">
        <v>134</v>
      </c>
      <c r="G33" s="27" t="s">
        <v>9</v>
      </c>
      <c r="H33" s="28">
        <v>0</v>
      </c>
      <c r="I33" s="28">
        <v>4</v>
      </c>
      <c r="J33" s="28"/>
      <c r="K33" s="29">
        <v>4</v>
      </c>
      <c r="L33" s="30" t="s">
        <v>11</v>
      </c>
      <c r="M33" s="30" t="s">
        <v>17</v>
      </c>
      <c r="N33" s="25" t="s">
        <v>67</v>
      </c>
    </row>
    <row r="34" spans="1:14" s="31" customFormat="1" ht="12" x14ac:dyDescent="0.2">
      <c r="A34" s="107">
        <v>3</v>
      </c>
      <c r="B34" s="25" t="s">
        <v>47</v>
      </c>
      <c r="C34" s="26" t="s">
        <v>60</v>
      </c>
      <c r="D34" s="26" t="s">
        <v>61</v>
      </c>
      <c r="E34" s="26" t="s">
        <v>93</v>
      </c>
      <c r="F34" s="25" t="s">
        <v>134</v>
      </c>
      <c r="G34" s="64" t="s">
        <v>9</v>
      </c>
      <c r="H34" s="65">
        <v>2</v>
      </c>
      <c r="I34" s="65">
        <v>0</v>
      </c>
      <c r="J34" s="65"/>
      <c r="K34" s="66">
        <v>4</v>
      </c>
      <c r="L34" s="67" t="s">
        <v>4</v>
      </c>
      <c r="M34" s="67" t="s">
        <v>17</v>
      </c>
      <c r="N34" s="25" t="s">
        <v>67</v>
      </c>
    </row>
    <row r="35" spans="1:14" s="31" customFormat="1" ht="12" x14ac:dyDescent="0.2">
      <c r="A35" s="104">
        <v>3</v>
      </c>
      <c r="B35" s="25" t="s">
        <v>50</v>
      </c>
      <c r="C35" s="25" t="s">
        <v>45</v>
      </c>
      <c r="D35" s="25" t="s">
        <v>46</v>
      </c>
      <c r="E35" s="25" t="s">
        <v>91</v>
      </c>
      <c r="F35" s="25" t="s">
        <v>134</v>
      </c>
      <c r="G35" s="27" t="s">
        <v>9</v>
      </c>
      <c r="H35" s="28">
        <v>1</v>
      </c>
      <c r="I35" s="28">
        <v>1</v>
      </c>
      <c r="J35" s="28"/>
      <c r="K35" s="29">
        <v>4</v>
      </c>
      <c r="L35" s="30" t="s">
        <v>11</v>
      </c>
      <c r="M35" s="30" t="s">
        <v>17</v>
      </c>
      <c r="N35" s="25" t="s">
        <v>76</v>
      </c>
    </row>
    <row r="36" spans="1:14" s="31" customFormat="1" ht="12" x14ac:dyDescent="0.2">
      <c r="A36" s="106">
        <v>3</v>
      </c>
      <c r="B36" s="25" t="s">
        <v>20</v>
      </c>
      <c r="C36" s="25" t="s">
        <v>48</v>
      </c>
      <c r="D36" s="25" t="s">
        <v>49</v>
      </c>
      <c r="E36" s="25" t="s">
        <v>67</v>
      </c>
      <c r="F36" s="25" t="s">
        <v>53</v>
      </c>
      <c r="G36" s="27" t="s">
        <v>9</v>
      </c>
      <c r="H36" s="28">
        <v>1</v>
      </c>
      <c r="I36" s="28">
        <v>1</v>
      </c>
      <c r="J36" s="28"/>
      <c r="K36" s="29">
        <v>4</v>
      </c>
      <c r="L36" s="30" t="s">
        <v>11</v>
      </c>
      <c r="M36" s="30" t="s">
        <v>17</v>
      </c>
      <c r="N36" s="25" t="s">
        <v>67</v>
      </c>
    </row>
    <row r="37" spans="1:14" s="31" customFormat="1" ht="24" x14ac:dyDescent="0.2">
      <c r="A37" s="104">
        <v>3</v>
      </c>
      <c r="B37" s="25" t="s">
        <v>44</v>
      </c>
      <c r="C37" s="25" t="s">
        <v>51</v>
      </c>
      <c r="D37" s="25" t="s">
        <v>52</v>
      </c>
      <c r="E37" s="25" t="s">
        <v>67</v>
      </c>
      <c r="F37" s="25" t="s">
        <v>53</v>
      </c>
      <c r="G37" s="27" t="s">
        <v>9</v>
      </c>
      <c r="H37" s="28">
        <v>0</v>
      </c>
      <c r="I37" s="28">
        <v>3</v>
      </c>
      <c r="J37" s="28"/>
      <c r="K37" s="29">
        <v>5</v>
      </c>
      <c r="L37" s="30" t="s">
        <v>11</v>
      </c>
      <c r="M37" s="30" t="s">
        <v>17</v>
      </c>
      <c r="N37" s="25" t="s">
        <v>74</v>
      </c>
    </row>
    <row r="38" spans="1:14" s="31" customFormat="1" ht="12" x14ac:dyDescent="0.2">
      <c r="A38" s="104">
        <v>3</v>
      </c>
      <c r="B38" s="25" t="s">
        <v>54</v>
      </c>
      <c r="C38" s="25" t="s">
        <v>55</v>
      </c>
      <c r="D38" s="25" t="s">
        <v>56</v>
      </c>
      <c r="E38" s="25" t="s">
        <v>94</v>
      </c>
      <c r="F38" s="25" t="s">
        <v>134</v>
      </c>
      <c r="G38" s="27" t="s">
        <v>9</v>
      </c>
      <c r="H38" s="28">
        <v>0</v>
      </c>
      <c r="I38" s="28">
        <v>3</v>
      </c>
      <c r="J38" s="28"/>
      <c r="K38" s="29">
        <v>3</v>
      </c>
      <c r="L38" s="30" t="s">
        <v>11</v>
      </c>
      <c r="M38" s="30" t="s">
        <v>17</v>
      </c>
      <c r="N38" s="25" t="s">
        <v>67</v>
      </c>
    </row>
    <row r="39" spans="1:14" s="31" customFormat="1" ht="12" x14ac:dyDescent="0.2">
      <c r="A39" s="101"/>
      <c r="B39" s="36"/>
      <c r="C39" s="36"/>
      <c r="D39" s="36"/>
      <c r="E39" s="36"/>
      <c r="F39" s="36"/>
      <c r="G39" s="36"/>
      <c r="H39" s="37">
        <f>SUM(H30:H38)</f>
        <v>7</v>
      </c>
      <c r="I39" s="37">
        <f t="shared" ref="I39:K39" si="2">SUM(I30:I38)</f>
        <v>13</v>
      </c>
      <c r="J39" s="37">
        <f t="shared" si="2"/>
        <v>0</v>
      </c>
      <c r="K39" s="37">
        <f t="shared" si="2"/>
        <v>30</v>
      </c>
      <c r="L39" s="38"/>
      <c r="M39" s="38"/>
      <c r="N39" s="36"/>
    </row>
    <row r="40" spans="1:14" s="31" customFormat="1" ht="24" x14ac:dyDescent="0.2">
      <c r="A40" s="101"/>
      <c r="B40" s="36"/>
      <c r="C40" s="36"/>
      <c r="D40" s="36"/>
      <c r="E40" s="36"/>
      <c r="F40" s="36"/>
      <c r="G40" s="128" t="s">
        <v>23</v>
      </c>
      <c r="H40" s="129">
        <f>SUM(H39:I39)*14</f>
        <v>280</v>
      </c>
      <c r="I40" s="129"/>
      <c r="J40" s="39">
        <f>SUM(J39)</f>
        <v>0</v>
      </c>
      <c r="K40" s="37"/>
      <c r="L40" s="38"/>
      <c r="M40" s="38"/>
      <c r="N40" s="36"/>
    </row>
    <row r="41" spans="1:14" s="31" customFormat="1" ht="12" x14ac:dyDescent="0.2">
      <c r="A41" s="108">
        <v>4</v>
      </c>
      <c r="B41" s="68" t="s">
        <v>57</v>
      </c>
      <c r="C41" s="69" t="s">
        <v>58</v>
      </c>
      <c r="D41" s="69" t="s">
        <v>59</v>
      </c>
      <c r="E41" s="69" t="s">
        <v>67</v>
      </c>
      <c r="F41" s="69" t="s">
        <v>53</v>
      </c>
      <c r="G41" s="70" t="s">
        <v>9</v>
      </c>
      <c r="H41" s="71"/>
      <c r="I41" s="71"/>
      <c r="J41" s="71">
        <v>560</v>
      </c>
      <c r="K41" s="72">
        <v>30</v>
      </c>
      <c r="L41" s="73" t="s">
        <v>11</v>
      </c>
      <c r="M41" s="73" t="s">
        <v>5</v>
      </c>
      <c r="N41" s="69" t="s">
        <v>75</v>
      </c>
    </row>
    <row r="42" spans="1:14" s="31" customFormat="1" ht="12" x14ac:dyDescent="0.2">
      <c r="A42" s="109"/>
      <c r="B42" s="36"/>
      <c r="C42" s="36"/>
      <c r="D42" s="36"/>
      <c r="E42" s="36"/>
      <c r="F42" s="36"/>
      <c r="G42" s="36"/>
      <c r="H42" s="37">
        <v>0</v>
      </c>
      <c r="I42" s="37">
        <v>0</v>
      </c>
      <c r="J42" s="37">
        <f>SUM(J41)</f>
        <v>560</v>
      </c>
      <c r="K42" s="37">
        <f>SUM(K41)</f>
        <v>30</v>
      </c>
      <c r="L42" s="38"/>
      <c r="M42" s="38"/>
      <c r="N42" s="36"/>
    </row>
    <row r="43" spans="1:14" s="31" customFormat="1" ht="24" x14ac:dyDescent="0.2">
      <c r="A43" s="109"/>
      <c r="B43" s="36"/>
      <c r="C43" s="36"/>
      <c r="D43" s="36"/>
      <c r="E43" s="36"/>
      <c r="F43" s="36"/>
      <c r="G43" s="128" t="s">
        <v>23</v>
      </c>
      <c r="H43" s="129"/>
      <c r="I43" s="129"/>
      <c r="J43" s="39">
        <f>SUM(J42)</f>
        <v>560</v>
      </c>
      <c r="K43" s="37"/>
      <c r="L43" s="38"/>
      <c r="M43" s="38"/>
      <c r="N43" s="36"/>
    </row>
    <row r="44" spans="1:14" s="31" customFormat="1" ht="12" x14ac:dyDescent="0.2">
      <c r="A44" s="110"/>
      <c r="B44" s="74"/>
      <c r="C44" s="74"/>
      <c r="D44" s="74"/>
      <c r="E44" s="74"/>
      <c r="F44" s="74"/>
      <c r="G44" s="74"/>
      <c r="H44" s="75"/>
      <c r="I44" s="75"/>
      <c r="J44" s="76"/>
      <c r="K44" s="75"/>
      <c r="L44" s="77"/>
      <c r="M44" s="77"/>
      <c r="N44" s="74"/>
    </row>
    <row r="45" spans="1:14" s="31" customFormat="1" ht="15.75" x14ac:dyDescent="0.2">
      <c r="A45" s="126" t="s">
        <v>124</v>
      </c>
      <c r="B45" s="74"/>
      <c r="C45" s="74"/>
      <c r="D45" s="74"/>
      <c r="E45" s="74"/>
      <c r="F45" s="74"/>
      <c r="G45" s="74"/>
      <c r="H45" s="78"/>
      <c r="I45" s="78"/>
      <c r="J45" s="78"/>
      <c r="K45" s="79"/>
      <c r="L45" s="77"/>
      <c r="M45" s="77"/>
      <c r="N45" s="74"/>
    </row>
    <row r="46" spans="1:14" s="31" customFormat="1" ht="12" x14ac:dyDescent="0.2">
      <c r="A46" s="111">
        <v>1</v>
      </c>
      <c r="B46" s="80" t="s">
        <v>95</v>
      </c>
      <c r="C46" s="80" t="s">
        <v>99</v>
      </c>
      <c r="D46" s="80" t="s">
        <v>82</v>
      </c>
      <c r="E46" s="80" t="s">
        <v>67</v>
      </c>
      <c r="F46" s="80" t="s">
        <v>133</v>
      </c>
      <c r="G46" s="81" t="s">
        <v>9</v>
      </c>
      <c r="H46" s="82">
        <v>2</v>
      </c>
      <c r="I46" s="82">
        <v>2</v>
      </c>
      <c r="J46" s="82"/>
      <c r="K46" s="83">
        <v>7</v>
      </c>
      <c r="L46" s="84" t="s">
        <v>4</v>
      </c>
      <c r="M46" s="84" t="s">
        <v>17</v>
      </c>
      <c r="N46" s="80" t="s">
        <v>63</v>
      </c>
    </row>
    <row r="47" spans="1:14" s="31" customFormat="1" ht="12" x14ac:dyDescent="0.2">
      <c r="A47" s="111">
        <v>2</v>
      </c>
      <c r="B47" s="80" t="s">
        <v>96</v>
      </c>
      <c r="C47" s="80" t="s">
        <v>100</v>
      </c>
      <c r="D47" s="80" t="s">
        <v>33</v>
      </c>
      <c r="E47" s="80" t="s">
        <v>67</v>
      </c>
      <c r="F47" s="80" t="s">
        <v>134</v>
      </c>
      <c r="G47" s="81" t="s">
        <v>9</v>
      </c>
      <c r="H47" s="82">
        <v>0</v>
      </c>
      <c r="I47" s="82">
        <v>4</v>
      </c>
      <c r="J47" s="82"/>
      <c r="K47" s="83">
        <v>7</v>
      </c>
      <c r="L47" s="84" t="s">
        <v>11</v>
      </c>
      <c r="M47" s="84" t="s">
        <v>17</v>
      </c>
      <c r="N47" s="80" t="s">
        <v>97</v>
      </c>
    </row>
    <row r="48" spans="1:14" s="31" customFormat="1" ht="12" x14ac:dyDescent="0.2">
      <c r="A48" s="112"/>
      <c r="B48" s="85"/>
      <c r="C48" s="74"/>
      <c r="D48" s="85"/>
      <c r="E48" s="85"/>
      <c r="F48" s="85"/>
      <c r="G48" s="85"/>
      <c r="H48" s="76"/>
      <c r="I48" s="76"/>
      <c r="J48" s="76"/>
      <c r="K48" s="75"/>
      <c r="L48" s="77"/>
      <c r="M48" s="77"/>
      <c r="N48" s="85"/>
    </row>
    <row r="49" spans="1:14" s="31" customFormat="1" ht="12" x14ac:dyDescent="0.2">
      <c r="A49" s="112"/>
      <c r="B49" s="85"/>
      <c r="C49" s="74"/>
      <c r="D49" s="85"/>
      <c r="E49" s="85"/>
      <c r="F49" s="85"/>
      <c r="G49" s="85"/>
      <c r="H49" s="76"/>
      <c r="I49" s="76"/>
      <c r="J49" s="76"/>
      <c r="K49" s="75"/>
      <c r="L49" s="77"/>
      <c r="M49" s="77"/>
      <c r="N49" s="85"/>
    </row>
    <row r="50" spans="1:14" s="31" customFormat="1" ht="12" x14ac:dyDescent="0.2">
      <c r="A50" s="112"/>
      <c r="B50" s="85"/>
      <c r="C50" s="74"/>
      <c r="D50" s="85"/>
      <c r="E50" s="85"/>
      <c r="F50" s="85"/>
      <c r="G50" s="85"/>
      <c r="H50" s="76"/>
      <c r="I50" s="76"/>
      <c r="J50" s="76"/>
      <c r="K50" s="75"/>
      <c r="L50" s="77"/>
      <c r="M50" s="77"/>
      <c r="N50" s="85"/>
    </row>
    <row r="51" spans="1:14" s="31" customFormat="1" ht="12" x14ac:dyDescent="0.2">
      <c r="A51" s="112"/>
      <c r="B51" s="85"/>
      <c r="C51" s="74"/>
      <c r="D51" s="85"/>
      <c r="E51" s="85"/>
      <c r="F51" s="85"/>
      <c r="G51" s="85"/>
      <c r="H51" s="76"/>
      <c r="I51" s="76"/>
      <c r="J51" s="76"/>
      <c r="K51" s="75"/>
      <c r="L51" s="77"/>
      <c r="M51" s="77"/>
      <c r="N51" s="85"/>
    </row>
    <row r="52" spans="1:14" s="31" customFormat="1" ht="12" x14ac:dyDescent="0.2">
      <c r="A52" s="112"/>
      <c r="B52" s="85"/>
      <c r="C52" s="74"/>
      <c r="D52" s="85"/>
      <c r="E52" s="85"/>
      <c r="F52" s="85"/>
      <c r="G52" s="85"/>
      <c r="H52" s="76"/>
      <c r="I52" s="76"/>
      <c r="J52" s="76"/>
      <c r="K52" s="75"/>
      <c r="L52" s="77"/>
      <c r="M52" s="77"/>
      <c r="N52" s="85"/>
    </row>
    <row r="53" spans="1:14" s="31" customFormat="1" ht="12" x14ac:dyDescent="0.2">
      <c r="A53" s="112"/>
      <c r="B53" s="85"/>
      <c r="C53" s="74"/>
      <c r="D53" s="85"/>
      <c r="E53" s="85"/>
      <c r="F53" s="85"/>
      <c r="G53" s="85"/>
      <c r="H53" s="76"/>
      <c r="I53" s="76"/>
      <c r="J53" s="76"/>
      <c r="K53" s="75"/>
      <c r="L53" s="77"/>
      <c r="M53" s="77"/>
      <c r="N53" s="85"/>
    </row>
    <row r="54" spans="1:14" s="31" customFormat="1" ht="12" x14ac:dyDescent="0.2">
      <c r="A54" s="112"/>
      <c r="B54" s="85"/>
      <c r="C54" s="74"/>
      <c r="D54" s="85"/>
      <c r="E54" s="85"/>
      <c r="F54" s="85"/>
      <c r="G54" s="85"/>
      <c r="H54" s="76"/>
      <c r="I54" s="76"/>
      <c r="J54" s="76"/>
      <c r="K54" s="75"/>
      <c r="L54" s="77"/>
      <c r="M54" s="77"/>
      <c r="N54" s="85"/>
    </row>
    <row r="55" spans="1:14" s="31" customFormat="1" ht="12" x14ac:dyDescent="0.2">
      <c r="A55" s="112"/>
      <c r="B55" s="85"/>
      <c r="C55" s="74"/>
      <c r="D55" s="85"/>
      <c r="E55" s="85"/>
      <c r="F55" s="85"/>
      <c r="G55" s="85"/>
      <c r="H55" s="76"/>
      <c r="I55" s="76"/>
      <c r="J55" s="76"/>
      <c r="K55" s="75"/>
      <c r="L55" s="77"/>
      <c r="M55" s="77"/>
      <c r="N55" s="85"/>
    </row>
    <row r="56" spans="1:14" s="91" customFormat="1" ht="12" x14ac:dyDescent="0.2">
      <c r="A56" s="113"/>
      <c r="B56" s="86"/>
      <c r="C56" s="87"/>
      <c r="D56" s="86"/>
      <c r="E56" s="86"/>
      <c r="F56" s="86"/>
      <c r="G56" s="86"/>
      <c r="H56" s="88"/>
      <c r="I56" s="88"/>
      <c r="J56" s="88"/>
      <c r="K56" s="89"/>
      <c r="L56" s="90"/>
      <c r="M56" s="90"/>
      <c r="N56" s="86"/>
    </row>
  </sheetData>
  <autoFilter ref="A8:N43"/>
  <mergeCells count="17"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  <mergeCell ref="H40:I40"/>
    <mergeCell ref="H43:I43"/>
    <mergeCell ref="L7:L8"/>
    <mergeCell ref="M7:M8"/>
    <mergeCell ref="N7:N8"/>
    <mergeCell ref="H19:I19"/>
    <mergeCell ref="H29:I29"/>
  </mergeCells>
  <printOptions horizontalCentered="1" headings="1" gridLines="1"/>
  <pageMargins left="0.25" right="0.25" top="0.75" bottom="0.75" header="0.3" footer="0.3"/>
  <pageSetup paperSize="9" scale="63" firstPageNumber="0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4 féléves</vt:lpstr>
      <vt:lpstr>'4 féléves'!Nyomtatási_terület</vt:lpstr>
      <vt:lpstr>'4 féléves'!Print_Area_1_1</vt:lpstr>
      <vt:lpstr>'4 féléves'!Print_Titles_1_1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revision>0</cp:revision>
  <cp:lastPrinted>2021-06-25T10:28:25Z</cp:lastPrinted>
  <dcterms:created xsi:type="dcterms:W3CDTF">2016-09-01T14:49:18Z</dcterms:created>
  <dcterms:modified xsi:type="dcterms:W3CDTF">2025-06-20T07:52:38Z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