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MG mérnöki\"/>
    </mc:Choice>
  </mc:AlternateContent>
  <bookViews>
    <workbookView xWindow="0" yWindow="0" windowWidth="19200" windowHeight="7050"/>
  </bookViews>
  <sheets>
    <sheet name="7 féléves" sheetId="1" r:id="rId1"/>
  </sheets>
  <definedNames>
    <definedName name="_xlnm._FilterDatabase" localSheetId="0" hidden="1">'7 féléves'!$A$9:$O$113</definedName>
    <definedName name="_xlnm.Print_Titles" localSheetId="0">'7 féléves'!$8:$9</definedName>
    <definedName name="_xlnm.Print_Area" localSheetId="0">'7 féléves'!$A$1:$N$113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K23" i="1"/>
  <c r="I101" i="1" l="1"/>
  <c r="J101" i="1"/>
  <c r="K101" i="1"/>
  <c r="H101" i="1"/>
  <c r="I91" i="1"/>
  <c r="J91" i="1"/>
  <c r="K91" i="1"/>
  <c r="H91" i="1"/>
  <c r="I80" i="1"/>
  <c r="J80" i="1"/>
  <c r="K80" i="1"/>
  <c r="H80" i="1"/>
  <c r="I70" i="1"/>
  <c r="J70" i="1"/>
  <c r="K70" i="1"/>
  <c r="H70" i="1"/>
  <c r="I59" i="1"/>
  <c r="J59" i="1"/>
  <c r="K59" i="1"/>
  <c r="H59" i="1"/>
  <c r="I48" i="1"/>
  <c r="J48" i="1"/>
  <c r="K48" i="1"/>
  <c r="H48" i="1"/>
  <c r="I36" i="1" l="1"/>
  <c r="J36" i="1"/>
  <c r="K36" i="1"/>
  <c r="H36" i="1"/>
  <c r="J23" i="1"/>
  <c r="H102" i="1" l="1"/>
  <c r="H37" i="1"/>
  <c r="H24" i="1"/>
  <c r="H71" i="1" l="1"/>
  <c r="H81" i="1"/>
  <c r="K104" i="1" l="1"/>
  <c r="J104" i="1"/>
  <c r="J105" i="1" s="1"/>
  <c r="I104" i="1"/>
  <c r="H104" i="1"/>
  <c r="J60" i="1"/>
  <c r="J37" i="1"/>
  <c r="H60" i="1" l="1"/>
  <c r="H105" i="1"/>
  <c r="J102" i="1" l="1"/>
  <c r="J49" i="1" l="1"/>
  <c r="J71" i="1"/>
  <c r="J81" i="1" l="1"/>
  <c r="J24" i="1"/>
  <c r="N4" i="1" l="1"/>
  <c r="H49" i="1"/>
  <c r="H92" i="1"/>
  <c r="J92" i="1"/>
  <c r="M4" i="1" l="1"/>
</calcChain>
</file>

<file path=xl/sharedStrings.xml><?xml version="1.0" encoding="utf-8"?>
<sst xmlns="http://schemas.openxmlformats.org/spreadsheetml/2006/main" count="708" uniqueCount="291">
  <si>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</si>
  <si>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</si>
  <si>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</si>
  <si>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</si>
  <si>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</si>
  <si>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</si>
  <si>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</si>
  <si>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</si>
  <si>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</si>
  <si>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</si>
  <si>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</si>
  <si>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</si>
  <si>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</si>
  <si>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</si>
  <si>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</si>
  <si>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</si>
  <si>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</si>
  <si>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</si>
  <si>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</si>
  <si>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</si>
  <si>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</si>
  <si>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</si>
  <si>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</si>
  <si>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BMM1101</t>
  </si>
  <si>
    <t>Agroökológia</t>
  </si>
  <si>
    <t>Agroecology</t>
  </si>
  <si>
    <t>Dr. Tóth Csilla</t>
  </si>
  <si>
    <t>MAI</t>
  </si>
  <si>
    <t>MMB1224</t>
  </si>
  <si>
    <t>BMM1102</t>
  </si>
  <si>
    <t>Mezőgazdasági állattan</t>
  </si>
  <si>
    <t>Agrozoology</t>
  </si>
  <si>
    <t>Dr. Vigh Szabolcs</t>
  </si>
  <si>
    <t>MMB1113</t>
  </si>
  <si>
    <t>BMM1103</t>
  </si>
  <si>
    <t>Mezőgazdasági kémia alapjai</t>
  </si>
  <si>
    <t xml:space="preserve">Basics of Agricultural Chemistry  </t>
  </si>
  <si>
    <t>Dr. Vincze György</t>
  </si>
  <si>
    <t>MMB1112</t>
  </si>
  <si>
    <t>BMM1104</t>
  </si>
  <si>
    <t>Mezőgazdasági növénytan</t>
  </si>
  <si>
    <t>Agrobotany</t>
  </si>
  <si>
    <t>MMB1117</t>
  </si>
  <si>
    <t>BMM1105</t>
  </si>
  <si>
    <t xml:space="preserve">Mezőgazdasági technológiai alapismeretek I. </t>
  </si>
  <si>
    <t>Basic Knowledge of Agricultural Technology I.</t>
  </si>
  <si>
    <t>Dr. Uri Zsuzsanna Edit</t>
  </si>
  <si>
    <t>FMM1103, MMB1118</t>
  </si>
  <si>
    <t>BMM1106</t>
  </si>
  <si>
    <t>Műszaki alapismeretek</t>
  </si>
  <si>
    <t>Basic Knowledge of Engineering</t>
  </si>
  <si>
    <t>FMM1104, MMB1114</t>
  </si>
  <si>
    <t>BMM1107</t>
  </si>
  <si>
    <t>Termelési gyakorlat I.</t>
  </si>
  <si>
    <t>Production Practice I.</t>
  </si>
  <si>
    <t>AI</t>
  </si>
  <si>
    <t>BMM1201</t>
  </si>
  <si>
    <t>Agrogenetika</t>
  </si>
  <si>
    <t>Agrogenetics</t>
  </si>
  <si>
    <t>MMB1219</t>
  </si>
  <si>
    <t>Agrokémia</t>
  </si>
  <si>
    <t>Agrochemistry</t>
  </si>
  <si>
    <t>FMM1201, MMB1315</t>
  </si>
  <si>
    <t>BMM1203</t>
  </si>
  <si>
    <t>Állatélettan és állathigiénia</t>
  </si>
  <si>
    <t>Animal Physiology and Animal Hygiene</t>
  </si>
  <si>
    <t>MMB1313</t>
  </si>
  <si>
    <t>GTI</t>
  </si>
  <si>
    <t>BMM1204</t>
  </si>
  <si>
    <t>Mezőgazdasági géptan</t>
  </si>
  <si>
    <t>Agricultural Engineering</t>
  </si>
  <si>
    <t>MMB1217</t>
  </si>
  <si>
    <t>Mezőgazdasági mikrobiológia</t>
  </si>
  <si>
    <t>Agricultural Microbiology</t>
  </si>
  <si>
    <t>MMB1220</t>
  </si>
  <si>
    <t>BMM1206</t>
  </si>
  <si>
    <t xml:space="preserve">Mezőgazdasági technológiai alapismeretek II. </t>
  </si>
  <si>
    <t xml:space="preserve">Növényélettan </t>
  </si>
  <si>
    <t>Plant Physiology</t>
  </si>
  <si>
    <t>MMB1215</t>
  </si>
  <si>
    <t>Talajtan</t>
  </si>
  <si>
    <t>Soil Science</t>
  </si>
  <si>
    <t>FMM1205, MMB1221</t>
  </si>
  <si>
    <t>BMM1209</t>
  </si>
  <si>
    <t>Termelési gyakorlat II.</t>
  </si>
  <si>
    <t>Production Practice II</t>
  </si>
  <si>
    <t>Dr. Nagy Zsuzsanna</t>
  </si>
  <si>
    <t>BMM1109</t>
  </si>
  <si>
    <t>Agrometeorológia és vízgazdálkodás</t>
  </si>
  <si>
    <t>Agrometeorology and Water Management</t>
  </si>
  <si>
    <t>MMB1314</t>
  </si>
  <si>
    <t>BMM1110</t>
  </si>
  <si>
    <t xml:space="preserve">Erdő- és vadgazdálkodás </t>
  </si>
  <si>
    <t>Forest and Wildlife Management</t>
  </si>
  <si>
    <t>MMB1319</t>
  </si>
  <si>
    <t>BMM1111</t>
  </si>
  <si>
    <t>Mezőgazdasági és vidékfejlesztési támogatások</t>
  </si>
  <si>
    <t>Agricultural and Rural Development Supports</t>
  </si>
  <si>
    <t>FMM1110</t>
  </si>
  <si>
    <t>BMM1112</t>
  </si>
  <si>
    <t xml:space="preserve">Fenntartható mezőgazdasági technológiák </t>
  </si>
  <si>
    <t>Sustainable Agricultural Technologies</t>
  </si>
  <si>
    <t>FMM1108</t>
  </si>
  <si>
    <t>Földművelés és földhasználat</t>
  </si>
  <si>
    <t>Land Management and Land Use</t>
  </si>
  <si>
    <t>MMB1316</t>
  </si>
  <si>
    <t>Gyepgazdálkodás</t>
  </si>
  <si>
    <t>Grassland Management</t>
  </si>
  <si>
    <t>MMB1321</t>
  </si>
  <si>
    <t>BMM1115</t>
  </si>
  <si>
    <t xml:space="preserve">Takarmányozástan </t>
  </si>
  <si>
    <t>Dr. Forgó István</t>
  </si>
  <si>
    <t>MMB1317</t>
  </si>
  <si>
    <t>BMM1116</t>
  </si>
  <si>
    <t>Termelési gyakorlat III.</t>
  </si>
  <si>
    <t>Production Practice III.</t>
  </si>
  <si>
    <t>BMM1210</t>
  </si>
  <si>
    <t>Állattenyésztés I.</t>
  </si>
  <si>
    <t>Animal Husbandry I.</t>
  </si>
  <si>
    <t xml:space="preserve"> G</t>
  </si>
  <si>
    <t>FMM1202, BMM2215, MMB1412</t>
  </si>
  <si>
    <t>BMM1211</t>
  </si>
  <si>
    <t xml:space="preserve">Kertészet I. </t>
  </si>
  <si>
    <t>Horticulture I.</t>
  </si>
  <si>
    <t>Irinyiné dr. Oláh Katalin Ilona</t>
  </si>
  <si>
    <t>FMM1203, BMM2216, MMB1414</t>
  </si>
  <si>
    <t>BMM1212</t>
  </si>
  <si>
    <t>Növénytermesztés I.</t>
  </si>
  <si>
    <t>Plant Cultivation I.</t>
  </si>
  <si>
    <t>Dr. Szabó Béla</t>
  </si>
  <si>
    <t>FMM1204, BMM2217, MMB1415</t>
  </si>
  <si>
    <t>BMM1213</t>
  </si>
  <si>
    <t>Növényvédelem</t>
  </si>
  <si>
    <t>Plant Protection</t>
  </si>
  <si>
    <t>MMB1411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</si>
  <si>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</si>
  <si>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</si>
  <si>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</si>
  <si>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</si>
  <si>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</si>
  <si>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</si>
  <si>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</si>
  <si>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 xml:space="preserve">K </t>
  </si>
  <si>
    <t>BMM1216</t>
  </si>
  <si>
    <t>Termelési gyakorlat IV.</t>
  </si>
  <si>
    <t>Production Practice IV.</t>
  </si>
  <si>
    <t>Dr. Csabai Judit</t>
  </si>
  <si>
    <t>BMM1117</t>
  </si>
  <si>
    <t>Ágazati gazdaságtan</t>
  </si>
  <si>
    <t>Sector Economy</t>
  </si>
  <si>
    <t>FMM1107, MMB1514</t>
  </si>
  <si>
    <t>BMM1118</t>
  </si>
  <si>
    <t>Állattenyésztés II.</t>
  </si>
  <si>
    <t>Animal Husbandry II.</t>
  </si>
  <si>
    <t>FMM1106, MMB1511</t>
  </si>
  <si>
    <t>BAI0097</t>
  </si>
  <si>
    <t>Basics of Food Processing</t>
  </si>
  <si>
    <t>BMM1119</t>
  </si>
  <si>
    <t xml:space="preserve">Kertészet II. </t>
  </si>
  <si>
    <t>Horticulture II.</t>
  </si>
  <si>
    <t>FMM1109, MMB1512</t>
  </si>
  <si>
    <t>BMM1120</t>
  </si>
  <si>
    <t>Növénytermesztés II.</t>
  </si>
  <si>
    <t>Plant Cultivation II.</t>
  </si>
  <si>
    <t>FMM1111, MMB1513</t>
  </si>
  <si>
    <t>BMM1121</t>
  </si>
  <si>
    <t>Szakdolgozat II.</t>
  </si>
  <si>
    <t>Thesis II.</t>
  </si>
  <si>
    <t>BMM1122</t>
  </si>
  <si>
    <t>Termelési gyakorlat V.</t>
  </si>
  <si>
    <t>Production Practice V.</t>
  </si>
  <si>
    <t>BMM2211</t>
  </si>
  <si>
    <t>BMM1217</t>
  </si>
  <si>
    <t>Élelmiszeripari technológiák</t>
  </si>
  <si>
    <t>Food Technologies</t>
  </si>
  <si>
    <t>MMB1614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</si>
  <si>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</si>
  <si>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</si>
  <si>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</si>
  <si>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Oroszné Ilcsik Bernadett</t>
  </si>
  <si>
    <t>BAI0028</t>
  </si>
  <si>
    <t>Humánerőforrás menedzsment</t>
  </si>
  <si>
    <t>Human Resource Management</t>
  </si>
  <si>
    <t>Kósáné dr. Bilanics Ágnes</t>
  </si>
  <si>
    <t>MMB1612</t>
  </si>
  <si>
    <t>BMM1219</t>
  </si>
  <si>
    <t>Élelmiszerlánc-biztonság</t>
  </si>
  <si>
    <t xml:space="preserve">Dr. Simon László </t>
  </si>
  <si>
    <t>BAI0098</t>
  </si>
  <si>
    <t>Precíziós mezőgazdaság</t>
  </si>
  <si>
    <t>Precision Agriculture</t>
  </si>
  <si>
    <t>BMM2219</t>
  </si>
  <si>
    <t>BMM1220</t>
  </si>
  <si>
    <t>Szakdolgozat III.</t>
  </si>
  <si>
    <t>Thesis III.</t>
  </si>
  <si>
    <t>BMM2209</t>
  </si>
  <si>
    <t>Integrated Horticultural Production Technology</t>
  </si>
  <si>
    <t>BMM2210</t>
  </si>
  <si>
    <t>Natural Husbandry</t>
  </si>
  <si>
    <t>Alternatív növények termesztése</t>
  </si>
  <si>
    <t>Cultivation of Alternative Crops</t>
  </si>
  <si>
    <t>BMM2215</t>
  </si>
  <si>
    <t>Állattenyésztés I. (angol)</t>
  </si>
  <si>
    <t>BMM2216</t>
  </si>
  <si>
    <t>Kertészet I. (angol)</t>
  </si>
  <si>
    <t>BMM2217</t>
  </si>
  <si>
    <t>Növénytermesztés I. (angol)</t>
  </si>
  <si>
    <t>BAI0138</t>
  </si>
  <si>
    <t>Élelmiszerfeldolgozás alapjai (angol)</t>
  </si>
  <si>
    <t>BAI0139</t>
  </si>
  <si>
    <t>Precíziós mezőgazdaság (angol)</t>
  </si>
  <si>
    <t>FK1</t>
  </si>
  <si>
    <t>Basics of Biology</t>
  </si>
  <si>
    <t>FK2</t>
  </si>
  <si>
    <t>Kémia alapjai</t>
  </si>
  <si>
    <t>Basics of Chemistry</t>
  </si>
  <si>
    <t>BMM1123</t>
  </si>
  <si>
    <t>Összefüggő szakmai gyakorlat</t>
  </si>
  <si>
    <t>Countinous Professional Practice</t>
  </si>
  <si>
    <t>Szak megnevezése: Mezőgazdasági mérnöki alapképzési szak</t>
  </si>
  <si>
    <t>Szakfelelős/Programme coordinator: Dr. Simon László</t>
  </si>
  <si>
    <t>Specializáció: Integrált mezőgazdasági technológiák</t>
  </si>
  <si>
    <t>Specializáció: Ökológiai gazdálkodás</t>
  </si>
  <si>
    <t>BMM2203</t>
  </si>
  <si>
    <t>Ökológiai gazdálkodás alapjai</t>
  </si>
  <si>
    <t>Basics of Organic Farming</t>
  </si>
  <si>
    <t>BMM2204</t>
  </si>
  <si>
    <t>Tápanyag-utánpótlás az ökológiai gazdálkodásban</t>
  </si>
  <si>
    <t>Nutrient Resupply in Organic Farming</t>
  </si>
  <si>
    <t>BMM2107</t>
  </si>
  <si>
    <t>Organic Plant Protection</t>
  </si>
  <si>
    <t>BMM2108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</si>
  <si>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</si>
  <si>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</si>
  <si>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BMM2212</t>
  </si>
  <si>
    <t>Environmental and Landscape Management</t>
  </si>
  <si>
    <t>BMM2213</t>
  </si>
  <si>
    <t>Ökológiai kertészet</t>
  </si>
  <si>
    <t>Organic Horticulture</t>
  </si>
  <si>
    <t>Organic Animal Husbandry</t>
  </si>
  <si>
    <t>Specializáció(k)/Szakirány(ok): Integrált mezőgazdasági technológiák, Ökológiai gazdálkodás</t>
  </si>
  <si>
    <t>Specialisation(s): Integrated Agricultural Technologies, Organich Farming Management</t>
  </si>
  <si>
    <t>*</t>
  </si>
  <si>
    <t>Specializációs (B típusú) tantárgy</t>
  </si>
  <si>
    <t>"B" type specialization corse</t>
  </si>
  <si>
    <t>Integrált kertészeti termesztéstechnológia</t>
  </si>
  <si>
    <t>FMM1206, MMB1711</t>
  </si>
  <si>
    <t xml:space="preserve">Élelmiszerfeldolgozás alapjai </t>
  </si>
  <si>
    <t>Dr. Kovács Zoltán</t>
  </si>
  <si>
    <t>Animal Nutrition Science</t>
  </si>
  <si>
    <t>Dr. Tóth József Barnabás</t>
  </si>
  <si>
    <t>BMM2218</t>
  </si>
  <si>
    <t>BMM2109</t>
  </si>
  <si>
    <t>BMM2110</t>
  </si>
  <si>
    <t>Gyógy és fűszernövények termesztése</t>
  </si>
  <si>
    <t>Cultivation of medicinal and aromatic plants</t>
  </si>
  <si>
    <t>Dísznövénytermesztés alapjai</t>
  </si>
  <si>
    <t>Cultivation of ornamental plants</t>
  </si>
  <si>
    <t>Integrált növényvédelem</t>
  </si>
  <si>
    <t xml:space="preserve">Integrated Pest Management </t>
  </si>
  <si>
    <t>Agri-environmental Management</t>
  </si>
  <si>
    <t>Ökológiai növényvédelem</t>
  </si>
  <si>
    <t>Környezet- és tájgazdálkodás</t>
  </si>
  <si>
    <t>Agrárkörnyezetgazdálkodás</t>
  </si>
  <si>
    <t>Természetszerű állattartás</t>
  </si>
  <si>
    <t>Ökológiai állattartás</t>
  </si>
  <si>
    <t>Az intézményi kínálat szerint szabadon választható tantárgy/
an optional course according to the institutional offer</t>
  </si>
  <si>
    <t>BMM1124</t>
  </si>
  <si>
    <t>Agrárdigitalizációs ismeretek</t>
  </si>
  <si>
    <t>Knowledge of agricultural digitization</t>
  </si>
  <si>
    <t>Dr. Kiss Zsolt Péter</t>
  </si>
  <si>
    <t>BMM2220</t>
  </si>
  <si>
    <t>BMM2221</t>
  </si>
  <si>
    <t>Name of the programme: Agricultural Engineering BSc</t>
  </si>
  <si>
    <t>Kosztyuné dr. Krajnyák Edit</t>
  </si>
  <si>
    <t>2024 szeptemberétől/from September 2024</t>
  </si>
  <si>
    <t>Biológia alapja</t>
  </si>
  <si>
    <t>MMB1515</t>
  </si>
  <si>
    <t>BMM1125</t>
  </si>
  <si>
    <t>BMM1221</t>
  </si>
  <si>
    <t>BMM1222</t>
  </si>
  <si>
    <t>BMM1223</t>
  </si>
  <si>
    <t>BMM1224</t>
  </si>
  <si>
    <t>BMM1126</t>
  </si>
  <si>
    <t>BMM1127</t>
  </si>
  <si>
    <t>FMM1112, AIB1001</t>
  </si>
  <si>
    <t>MMB1218, FMM1209</t>
  </si>
  <si>
    <t xml:space="preserve">Mezőgazdasági technológiai alapismeretek III. </t>
  </si>
  <si>
    <t>Basic Knowledge of Agricultural Technology III</t>
  </si>
  <si>
    <t>BMM1128</t>
  </si>
  <si>
    <t>Dr. Csabai Judit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</si>
</sst>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.8000000000000007"/>
      <color rgb="FFFF0000"/>
      <name val="Arial"/>
      <family val="2"/>
      <charset val="238"/>
    </font>
    <font>
      <sz val="8.8000000000000007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2" fontId="12" fillId="0" borderId="16" xfId="0" applyNumberFormat="1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2" fontId="12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 wrapText="1"/>
    </xf>
    <xf numFmtId="2" fontId="12" fillId="9" borderId="18" xfId="0" applyNumberFormat="1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center" vertical="center" wrapText="1"/>
    </xf>
    <xf numFmtId="1" fontId="7" fillId="9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1" fontId="19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vertical="center" wrapText="1"/>
    </xf>
    <xf numFmtId="2" fontId="4" fillId="10" borderId="18" xfId="0" applyNumberFormat="1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horizontal="left" vertical="center" wrapText="1"/>
    </xf>
    <xf numFmtId="1" fontId="13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2" fontId="18" fillId="3" borderId="18" xfId="0" applyNumberFormat="1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left" vertical="center" wrapText="1"/>
    </xf>
    <xf numFmtId="2" fontId="12" fillId="2" borderId="18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11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2" fontId="4" fillId="3" borderId="18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 wrapText="1"/>
    </xf>
    <xf numFmtId="2" fontId="12" fillId="10" borderId="18" xfId="0" applyNumberFormat="1" applyFont="1" applyFill="1" applyBorder="1" applyAlignment="1">
      <alignment vertical="center" wrapText="1"/>
    </xf>
    <xf numFmtId="0" fontId="12" fillId="10" borderId="18" xfId="0" applyFont="1" applyFill="1" applyBorder="1" applyAlignment="1">
      <alignment horizontal="center" vertical="center" wrapText="1"/>
    </xf>
    <xf numFmtId="1" fontId="12" fillId="10" borderId="18" xfId="0" applyNumberFormat="1" applyFont="1" applyFill="1" applyBorder="1" applyAlignment="1">
      <alignment horizontal="center" vertical="center" wrapText="1"/>
    </xf>
    <xf numFmtId="1" fontId="13" fillId="10" borderId="18" xfId="0" applyNumberFormat="1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0" xfId="0" applyFont="1"/>
    <xf numFmtId="0" fontId="20" fillId="0" borderId="0" xfId="0" applyFont="1"/>
    <xf numFmtId="0" fontId="13" fillId="2" borderId="23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2" fontId="13" fillId="2" borderId="18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24" fillId="0" borderId="0" xfId="0" applyNumberFormat="1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1" fontId="13" fillId="2" borderId="21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23" fillId="0" borderId="0" xfId="0" applyFont="1" applyFill="1"/>
    <xf numFmtId="0" fontId="20" fillId="0" borderId="0" xfId="0" applyFont="1" applyFill="1"/>
    <xf numFmtId="2" fontId="4" fillId="0" borderId="18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26" fillId="0" borderId="0" xfId="0" applyFont="1"/>
    <xf numFmtId="0" fontId="12" fillId="9" borderId="1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15" fillId="2" borderId="12" xfId="0" applyNumberFormat="1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vertical="center" wrapText="1"/>
    </xf>
    <xf numFmtId="0" fontId="12" fillId="9" borderId="30" xfId="0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2963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52" zoomScale="91" zoomScaleNormal="82" zoomScaleSheetLayoutView="91" workbookViewId="0">
      <selection activeCell="F81" sqref="F81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7.7109375" style="11" bestFit="1" customWidth="1"/>
    <col min="4" max="4" width="37.85546875" style="3" customWidth="1"/>
    <col min="5" max="5" width="12" style="3" customWidth="1"/>
    <col min="6" max="6" width="31.5703125" style="3" customWidth="1"/>
    <col min="7" max="7" width="11.7109375" style="3" customWidth="1"/>
    <col min="8" max="9" width="8.8554687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 x14ac:dyDescent="0.25">
      <c r="B1" s="1"/>
      <c r="C1" s="30"/>
      <c r="D1" s="21" t="s">
        <v>219</v>
      </c>
      <c r="E1" s="21"/>
      <c r="F1" s="21"/>
      <c r="G1" s="1"/>
      <c r="H1" s="4"/>
      <c r="I1" s="150" t="s">
        <v>220</v>
      </c>
      <c r="K1" s="5"/>
      <c r="M1" s="2"/>
      <c r="N1" s="6"/>
    </row>
    <row r="2" spans="1:15" x14ac:dyDescent="0.25">
      <c r="B2" s="1"/>
      <c r="C2" s="50"/>
      <c r="D2" s="21" t="s">
        <v>273</v>
      </c>
      <c r="E2" s="21"/>
      <c r="F2" s="9"/>
      <c r="G2" s="1"/>
      <c r="H2" s="4"/>
      <c r="I2" s="4"/>
      <c r="J2" s="4"/>
      <c r="K2" s="5"/>
      <c r="L2" s="22"/>
      <c r="M2" s="2"/>
      <c r="N2" s="6"/>
    </row>
    <row r="3" spans="1:15" x14ac:dyDescent="0.25">
      <c r="B3" s="1"/>
      <c r="C3" s="29"/>
      <c r="D3" s="25" t="s">
        <v>240</v>
      </c>
      <c r="E3" s="25"/>
      <c r="F3" s="25"/>
      <c r="G3" s="148"/>
      <c r="H3" s="148"/>
      <c r="I3" s="148"/>
      <c r="J3" s="4"/>
      <c r="L3" s="2"/>
      <c r="M3" s="2"/>
      <c r="N3" s="6"/>
    </row>
    <row r="4" spans="1:15" x14ac:dyDescent="0.25">
      <c r="B4" s="1"/>
      <c r="C4" s="32"/>
      <c r="D4" s="25" t="s">
        <v>241</v>
      </c>
      <c r="E4" s="25"/>
      <c r="F4" s="25"/>
      <c r="G4" s="148"/>
      <c r="H4" s="4"/>
      <c r="I4" s="166" t="s">
        <v>18</v>
      </c>
      <c r="L4" s="28"/>
      <c r="M4" s="26">
        <f>SUM(H24,H37,H49,H60,H71,H81,H92)</f>
        <v>2240</v>
      </c>
      <c r="N4" s="27">
        <f>SUM(J24,J37,J49,J60,J71,J81+J105)</f>
        <v>760</v>
      </c>
    </row>
    <row r="5" spans="1:15" x14ac:dyDescent="0.25">
      <c r="B5" s="1"/>
      <c r="C5" s="29"/>
      <c r="G5" s="1"/>
      <c r="H5" s="4"/>
      <c r="I5" s="4"/>
      <c r="J5" s="4"/>
      <c r="L5" s="4"/>
      <c r="M5" s="13"/>
      <c r="N5" s="6"/>
    </row>
    <row r="6" spans="1:15" ht="19.899999999999999" customHeight="1" x14ac:dyDescent="0.25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275</v>
      </c>
      <c r="B7" s="10"/>
      <c r="D7" s="10"/>
      <c r="E7" s="10"/>
      <c r="J7" s="23"/>
      <c r="K7" s="10"/>
      <c r="L7" s="3"/>
      <c r="M7" s="10"/>
    </row>
    <row r="8" spans="1:15" ht="65.25" customHeight="1" x14ac:dyDescent="0.25">
      <c r="A8" s="215" t="s">
        <v>19</v>
      </c>
      <c r="B8" s="204" t="s">
        <v>15</v>
      </c>
      <c r="C8" s="204" t="s">
        <v>14</v>
      </c>
      <c r="D8" s="204" t="s">
        <v>12</v>
      </c>
      <c r="E8" s="204" t="s">
        <v>6</v>
      </c>
      <c r="F8" s="204" t="s">
        <v>13</v>
      </c>
      <c r="G8" s="204" t="s">
        <v>7</v>
      </c>
      <c r="H8" s="209" t="s">
        <v>8</v>
      </c>
      <c r="I8" s="210"/>
      <c r="J8" s="211" t="s">
        <v>16</v>
      </c>
      <c r="K8" s="211" t="s">
        <v>9</v>
      </c>
      <c r="L8" s="204" t="s">
        <v>10</v>
      </c>
      <c r="M8" s="204" t="s">
        <v>11</v>
      </c>
      <c r="N8" s="202" t="s">
        <v>17</v>
      </c>
    </row>
    <row r="9" spans="1:15" ht="37.5" customHeight="1" x14ac:dyDescent="0.25">
      <c r="A9" s="216"/>
      <c r="B9" s="206"/>
      <c r="C9" s="206"/>
      <c r="D9" s="205"/>
      <c r="E9" s="206"/>
      <c r="F9" s="205"/>
      <c r="G9" s="206"/>
      <c r="H9" s="24" t="s">
        <v>20</v>
      </c>
      <c r="I9" s="51" t="s">
        <v>21</v>
      </c>
      <c r="J9" s="212"/>
      <c r="K9" s="212"/>
      <c r="L9" s="206"/>
      <c r="M9" s="206"/>
      <c r="N9" s="203"/>
    </row>
    <row r="10" spans="1:15" ht="15.6" customHeight="1" x14ac:dyDescent="0.25">
      <c r="A10" s="34">
        <v>1</v>
      </c>
      <c r="B10" s="52" t="s">
        <v>23</v>
      </c>
      <c r="C10" s="52" t="s">
        <v>24</v>
      </c>
      <c r="D10" s="52" t="s">
        <v>25</v>
      </c>
      <c r="E10" s="53"/>
      <c r="F10" s="52" t="s">
        <v>26</v>
      </c>
      <c r="G10" s="54" t="s">
        <v>27</v>
      </c>
      <c r="H10" s="55">
        <v>1</v>
      </c>
      <c r="I10" s="55">
        <v>2</v>
      </c>
      <c r="J10" s="55"/>
      <c r="K10" s="56">
        <v>3</v>
      </c>
      <c r="L10" s="57" t="s">
        <v>4</v>
      </c>
      <c r="M10" s="58" t="s">
        <v>1</v>
      </c>
      <c r="N10" s="59" t="s">
        <v>28</v>
      </c>
      <c r="O10" s="151" t="s">
        <v>242</v>
      </c>
    </row>
    <row r="11" spans="1:15" ht="15.6" customHeight="1" x14ac:dyDescent="0.25">
      <c r="A11" s="34">
        <v>1</v>
      </c>
      <c r="B11" s="60" t="s">
        <v>267</v>
      </c>
      <c r="C11" s="60" t="s">
        <v>268</v>
      </c>
      <c r="D11" s="60" t="s">
        <v>269</v>
      </c>
      <c r="E11" s="61"/>
      <c r="F11" s="60" t="s">
        <v>270</v>
      </c>
      <c r="G11" s="62" t="s">
        <v>27</v>
      </c>
      <c r="H11" s="63">
        <v>0</v>
      </c>
      <c r="I11" s="63">
        <v>2</v>
      </c>
      <c r="J11" s="63"/>
      <c r="K11" s="64">
        <v>3</v>
      </c>
      <c r="L11" s="65" t="s">
        <v>4</v>
      </c>
      <c r="M11" s="66" t="s">
        <v>1</v>
      </c>
      <c r="N11" s="67" t="s">
        <v>285</v>
      </c>
      <c r="O11" s="151" t="s">
        <v>242</v>
      </c>
    </row>
    <row r="12" spans="1:15" ht="15.6" customHeight="1" x14ac:dyDescent="0.25">
      <c r="A12" s="34">
        <v>1</v>
      </c>
      <c r="B12" s="60" t="s">
        <v>29</v>
      </c>
      <c r="C12" s="60" t="s">
        <v>30</v>
      </c>
      <c r="D12" s="60" t="s">
        <v>31</v>
      </c>
      <c r="E12" s="61"/>
      <c r="F12" s="60" t="s">
        <v>32</v>
      </c>
      <c r="G12" s="62" t="s">
        <v>27</v>
      </c>
      <c r="H12" s="63">
        <v>2</v>
      </c>
      <c r="I12" s="63">
        <v>2</v>
      </c>
      <c r="J12" s="63"/>
      <c r="K12" s="64">
        <v>4</v>
      </c>
      <c r="L12" s="68" t="s">
        <v>4</v>
      </c>
      <c r="M12" s="66" t="s">
        <v>1</v>
      </c>
      <c r="N12" s="67" t="s">
        <v>33</v>
      </c>
      <c r="O12" s="151" t="s">
        <v>242</v>
      </c>
    </row>
    <row r="13" spans="1:15" ht="15.6" customHeight="1" x14ac:dyDescent="0.25">
      <c r="A13" s="34">
        <v>1</v>
      </c>
      <c r="B13" s="60" t="s">
        <v>278</v>
      </c>
      <c r="C13" s="60" t="s">
        <v>35</v>
      </c>
      <c r="D13" s="60" t="s">
        <v>36</v>
      </c>
      <c r="E13" s="61"/>
      <c r="F13" s="60" t="s">
        <v>37</v>
      </c>
      <c r="G13" s="62" t="s">
        <v>27</v>
      </c>
      <c r="H13" s="63">
        <v>2</v>
      </c>
      <c r="I13" s="63">
        <v>1</v>
      </c>
      <c r="J13" s="63"/>
      <c r="K13" s="64">
        <v>4</v>
      </c>
      <c r="L13" s="65" t="s">
        <v>0</v>
      </c>
      <c r="M13" s="66" t="s">
        <v>1</v>
      </c>
      <c r="N13" s="67" t="s">
        <v>38</v>
      </c>
      <c r="O13" s="151" t="s">
        <v>242</v>
      </c>
    </row>
    <row r="14" spans="1:15" ht="15.6" customHeight="1" x14ac:dyDescent="0.25">
      <c r="A14" s="34">
        <v>1</v>
      </c>
      <c r="B14" s="60" t="s">
        <v>39</v>
      </c>
      <c r="C14" s="60" t="s">
        <v>40</v>
      </c>
      <c r="D14" s="60" t="s">
        <v>41</v>
      </c>
      <c r="E14" s="61"/>
      <c r="F14" s="60" t="s">
        <v>26</v>
      </c>
      <c r="G14" s="62" t="s">
        <v>27</v>
      </c>
      <c r="H14" s="63">
        <v>2</v>
      </c>
      <c r="I14" s="63">
        <v>1</v>
      </c>
      <c r="J14" s="63"/>
      <c r="K14" s="64">
        <v>3</v>
      </c>
      <c r="L14" s="65" t="s">
        <v>0</v>
      </c>
      <c r="M14" s="66" t="s">
        <v>1</v>
      </c>
      <c r="N14" s="67" t="s">
        <v>42</v>
      </c>
      <c r="O14" s="151" t="s">
        <v>242</v>
      </c>
    </row>
    <row r="15" spans="1:15" ht="15.6" customHeight="1" x14ac:dyDescent="0.25">
      <c r="A15" s="34">
        <v>1</v>
      </c>
      <c r="B15" s="60" t="s">
        <v>43</v>
      </c>
      <c r="C15" s="60" t="s">
        <v>44</v>
      </c>
      <c r="D15" s="60" t="s">
        <v>45</v>
      </c>
      <c r="E15" s="61"/>
      <c r="F15" s="60" t="s">
        <v>46</v>
      </c>
      <c r="G15" s="62" t="s">
        <v>27</v>
      </c>
      <c r="H15" s="63">
        <v>0</v>
      </c>
      <c r="I15" s="63">
        <v>2</v>
      </c>
      <c r="J15" s="63"/>
      <c r="K15" s="64">
        <v>3</v>
      </c>
      <c r="L15" s="65" t="s">
        <v>4</v>
      </c>
      <c r="M15" s="66" t="s">
        <v>1</v>
      </c>
      <c r="N15" s="67" t="s">
        <v>47</v>
      </c>
      <c r="O15" s="151" t="s">
        <v>242</v>
      </c>
    </row>
    <row r="16" spans="1:15" ht="15.6" customHeight="1" x14ac:dyDescent="0.25">
      <c r="A16" s="34">
        <v>1</v>
      </c>
      <c r="B16" s="60" t="s">
        <v>48</v>
      </c>
      <c r="C16" s="69" t="s">
        <v>49</v>
      </c>
      <c r="D16" s="60" t="s">
        <v>50</v>
      </c>
      <c r="E16" s="61"/>
      <c r="F16" s="114" t="s">
        <v>248</v>
      </c>
      <c r="G16" s="62" t="s">
        <v>27</v>
      </c>
      <c r="H16" s="63">
        <v>2</v>
      </c>
      <c r="I16" s="63">
        <v>1</v>
      </c>
      <c r="J16" s="63"/>
      <c r="K16" s="64">
        <v>3</v>
      </c>
      <c r="L16" s="65" t="s">
        <v>0</v>
      </c>
      <c r="M16" s="66" t="s">
        <v>1</v>
      </c>
      <c r="N16" s="67" t="s">
        <v>51</v>
      </c>
      <c r="O16" s="151" t="s">
        <v>242</v>
      </c>
    </row>
    <row r="17" spans="1:15" ht="15.6" customHeight="1" x14ac:dyDescent="0.25">
      <c r="A17" s="34">
        <v>1</v>
      </c>
      <c r="B17" s="69" t="s">
        <v>52</v>
      </c>
      <c r="C17" s="69" t="s">
        <v>53</v>
      </c>
      <c r="D17" s="69" t="s">
        <v>54</v>
      </c>
      <c r="E17" s="70"/>
      <c r="F17" s="69" t="s">
        <v>274</v>
      </c>
      <c r="G17" s="71" t="s">
        <v>27</v>
      </c>
      <c r="H17" s="72"/>
      <c r="I17" s="71"/>
      <c r="J17" s="73">
        <v>40</v>
      </c>
      <c r="K17" s="181">
        <v>0</v>
      </c>
      <c r="L17" s="74" t="s">
        <v>55</v>
      </c>
      <c r="M17" s="74" t="s">
        <v>1</v>
      </c>
      <c r="N17" s="75"/>
      <c r="O17" s="151" t="s">
        <v>242</v>
      </c>
    </row>
    <row r="18" spans="1:15" s="69" customFormat="1" ht="15.6" customHeight="1" x14ac:dyDescent="0.25">
      <c r="A18" s="34">
        <v>1</v>
      </c>
      <c r="B18" s="69" t="s">
        <v>180</v>
      </c>
      <c r="C18" s="69" t="s">
        <v>181</v>
      </c>
      <c r="D18" s="69" t="s">
        <v>182</v>
      </c>
      <c r="F18" s="69" t="s">
        <v>183</v>
      </c>
      <c r="G18" s="201" t="s">
        <v>67</v>
      </c>
      <c r="H18" s="201">
        <v>0</v>
      </c>
      <c r="I18" s="201">
        <v>2</v>
      </c>
      <c r="K18" s="181">
        <v>3</v>
      </c>
      <c r="L18" s="201" t="s">
        <v>4</v>
      </c>
      <c r="M18" s="201" t="s">
        <v>1</v>
      </c>
      <c r="N18" s="69" t="s">
        <v>184</v>
      </c>
      <c r="O18" s="69" t="s">
        <v>242</v>
      </c>
    </row>
    <row r="19" spans="1:15" s="218" customFormat="1" ht="15.6" customHeight="1" x14ac:dyDescent="0.25">
      <c r="A19" s="34">
        <v>1</v>
      </c>
      <c r="B19" s="69" t="s">
        <v>211</v>
      </c>
      <c r="C19" s="69" t="s">
        <v>276</v>
      </c>
      <c r="D19" s="69" t="s">
        <v>212</v>
      </c>
      <c r="E19" s="69"/>
      <c r="F19" s="69" t="s">
        <v>26</v>
      </c>
      <c r="G19" s="201" t="s">
        <v>27</v>
      </c>
      <c r="H19" s="201">
        <v>1</v>
      </c>
      <c r="I19" s="201">
        <v>1</v>
      </c>
      <c r="J19" s="69"/>
      <c r="K19" s="181">
        <v>0</v>
      </c>
      <c r="L19" s="201" t="s">
        <v>55</v>
      </c>
      <c r="M19" s="201" t="s">
        <v>2</v>
      </c>
      <c r="N19" s="219"/>
    </row>
    <row r="20" spans="1:15" s="218" customFormat="1" ht="15.6" customHeight="1" x14ac:dyDescent="0.25">
      <c r="A20" s="34">
        <v>1</v>
      </c>
      <c r="B20" s="69" t="s">
        <v>213</v>
      </c>
      <c r="C20" s="69" t="s">
        <v>214</v>
      </c>
      <c r="D20" s="69" t="s">
        <v>215</v>
      </c>
      <c r="E20" s="69"/>
      <c r="F20" s="69" t="s">
        <v>37</v>
      </c>
      <c r="G20" s="201" t="s">
        <v>27</v>
      </c>
      <c r="H20" s="201">
        <v>1</v>
      </c>
      <c r="I20" s="201">
        <v>1</v>
      </c>
      <c r="J20" s="69"/>
      <c r="K20" s="181">
        <v>0</v>
      </c>
      <c r="L20" s="201" t="s">
        <v>55</v>
      </c>
      <c r="M20" s="201" t="s">
        <v>2</v>
      </c>
      <c r="N20" s="219"/>
    </row>
    <row r="21" spans="1:15" ht="24" customHeight="1" x14ac:dyDescent="0.25">
      <c r="A21" s="34">
        <v>1</v>
      </c>
      <c r="B21" s="60"/>
      <c r="C21" s="33" t="s">
        <v>266</v>
      </c>
      <c r="D21" s="60"/>
      <c r="E21" s="61"/>
      <c r="F21" s="60"/>
      <c r="G21" s="60"/>
      <c r="H21" s="63">
        <v>1</v>
      </c>
      <c r="I21" s="63">
        <v>0</v>
      </c>
      <c r="J21" s="63"/>
      <c r="K21" s="64">
        <v>2</v>
      </c>
      <c r="L21" s="76"/>
      <c r="M21" s="66" t="s">
        <v>3</v>
      </c>
      <c r="N21" s="67"/>
      <c r="O21" s="151" t="s">
        <v>242</v>
      </c>
    </row>
    <row r="22" spans="1:15" ht="24" customHeight="1" x14ac:dyDescent="0.25">
      <c r="A22" s="34">
        <v>1</v>
      </c>
      <c r="B22" s="42"/>
      <c r="C22" s="33" t="s">
        <v>266</v>
      </c>
      <c r="D22" s="42"/>
      <c r="E22" s="220"/>
      <c r="F22" s="42"/>
      <c r="G22" s="42"/>
      <c r="H22" s="23">
        <v>1</v>
      </c>
      <c r="I22" s="23">
        <v>0</v>
      </c>
      <c r="J22" s="23"/>
      <c r="K22" s="221">
        <v>2</v>
      </c>
      <c r="L22" s="222"/>
      <c r="M22" s="44" t="s">
        <v>3</v>
      </c>
      <c r="N22" s="42"/>
      <c r="O22" s="151" t="s">
        <v>242</v>
      </c>
    </row>
    <row r="23" spans="1:15" ht="15.6" customHeight="1" x14ac:dyDescent="0.25">
      <c r="A23" s="167"/>
      <c r="B23" s="37"/>
      <c r="C23" s="37"/>
      <c r="D23" s="37"/>
      <c r="E23" s="37"/>
      <c r="F23" s="37"/>
      <c r="G23" s="37"/>
      <c r="H23" s="38">
        <f>SUM(H10:H22)</f>
        <v>13</v>
      </c>
      <c r="I23" s="38">
        <f>SUM(I10:I22)</f>
        <v>15</v>
      </c>
      <c r="J23" s="38">
        <f>SUM(J10:J21)</f>
        <v>40</v>
      </c>
      <c r="K23" s="38">
        <f>SUM(K10:K22)</f>
        <v>30</v>
      </c>
      <c r="L23" s="39"/>
      <c r="M23" s="39"/>
      <c r="N23" s="37"/>
      <c r="O23" s="151" t="s">
        <v>242</v>
      </c>
    </row>
    <row r="24" spans="1:15" s="156" customFormat="1" ht="24" customHeight="1" x14ac:dyDescent="0.25">
      <c r="A24" s="38"/>
      <c r="B24" s="152"/>
      <c r="C24" s="152"/>
      <c r="D24" s="152"/>
      <c r="E24" s="152"/>
      <c r="F24" s="152"/>
      <c r="G24" s="198" t="s">
        <v>5</v>
      </c>
      <c r="H24" s="207">
        <f>SUM(H23:I23)*14</f>
        <v>392</v>
      </c>
      <c r="I24" s="208"/>
      <c r="J24" s="40">
        <f>SUM(J23)</f>
        <v>40</v>
      </c>
      <c r="K24" s="153"/>
      <c r="L24" s="154"/>
      <c r="M24" s="154"/>
      <c r="N24" s="152"/>
      <c r="O24" s="155" t="s">
        <v>242</v>
      </c>
    </row>
    <row r="25" spans="1:15" ht="15.6" customHeight="1" x14ac:dyDescent="0.25">
      <c r="A25" s="168">
        <v>2</v>
      </c>
      <c r="B25" s="77" t="s">
        <v>56</v>
      </c>
      <c r="C25" s="77" t="s">
        <v>57</v>
      </c>
      <c r="D25" s="77" t="s">
        <v>58</v>
      </c>
      <c r="E25" s="78"/>
      <c r="F25" s="77" t="s">
        <v>26</v>
      </c>
      <c r="G25" s="79" t="s">
        <v>27</v>
      </c>
      <c r="H25" s="80">
        <v>1</v>
      </c>
      <c r="I25" s="80">
        <v>1</v>
      </c>
      <c r="J25" s="80"/>
      <c r="K25" s="81">
        <v>3</v>
      </c>
      <c r="L25" s="82" t="s">
        <v>4</v>
      </c>
      <c r="M25" s="83" t="s">
        <v>1</v>
      </c>
      <c r="N25" s="84" t="s">
        <v>59</v>
      </c>
      <c r="O25" s="151" t="s">
        <v>242</v>
      </c>
    </row>
    <row r="26" spans="1:15" ht="15.6" customHeight="1" x14ac:dyDescent="0.25">
      <c r="A26" s="168">
        <v>2</v>
      </c>
      <c r="B26" s="77" t="s">
        <v>279</v>
      </c>
      <c r="C26" s="77" t="s">
        <v>60</v>
      </c>
      <c r="D26" s="77" t="s">
        <v>61</v>
      </c>
      <c r="E26" s="78" t="s">
        <v>34</v>
      </c>
      <c r="F26" s="77" t="s">
        <v>46</v>
      </c>
      <c r="G26" s="79" t="s">
        <v>27</v>
      </c>
      <c r="H26" s="80">
        <v>2</v>
      </c>
      <c r="I26" s="80">
        <v>1</v>
      </c>
      <c r="J26" s="80"/>
      <c r="K26" s="81">
        <v>4</v>
      </c>
      <c r="L26" s="82" t="s">
        <v>0</v>
      </c>
      <c r="M26" s="83" t="s">
        <v>1</v>
      </c>
      <c r="N26" s="84" t="s">
        <v>62</v>
      </c>
      <c r="O26" s="151" t="s">
        <v>242</v>
      </c>
    </row>
    <row r="27" spans="1:15" ht="15.6" customHeight="1" x14ac:dyDescent="0.25">
      <c r="A27" s="168">
        <v>2</v>
      </c>
      <c r="B27" s="77" t="s">
        <v>63</v>
      </c>
      <c r="C27" s="77" t="s">
        <v>64</v>
      </c>
      <c r="D27" s="77" t="s">
        <v>65</v>
      </c>
      <c r="E27" s="78" t="s">
        <v>29</v>
      </c>
      <c r="F27" s="77" t="s">
        <v>37</v>
      </c>
      <c r="G27" s="79" t="s">
        <v>27</v>
      </c>
      <c r="H27" s="85">
        <v>2</v>
      </c>
      <c r="I27" s="85">
        <v>1</v>
      </c>
      <c r="J27" s="85"/>
      <c r="K27" s="81">
        <v>3</v>
      </c>
      <c r="L27" s="85" t="s">
        <v>0</v>
      </c>
      <c r="M27" s="79" t="s">
        <v>1</v>
      </c>
      <c r="N27" s="84" t="s">
        <v>66</v>
      </c>
      <c r="O27" s="151" t="s">
        <v>242</v>
      </c>
    </row>
    <row r="28" spans="1:15" ht="15.6" customHeight="1" x14ac:dyDescent="0.25">
      <c r="A28" s="168">
        <v>2</v>
      </c>
      <c r="B28" s="77" t="s">
        <v>68</v>
      </c>
      <c r="C28" s="77" t="s">
        <v>69</v>
      </c>
      <c r="D28" s="77" t="s">
        <v>70</v>
      </c>
      <c r="E28" s="78" t="s">
        <v>48</v>
      </c>
      <c r="F28" s="77" t="s">
        <v>248</v>
      </c>
      <c r="G28" s="79" t="s">
        <v>27</v>
      </c>
      <c r="H28" s="85">
        <v>1</v>
      </c>
      <c r="I28" s="85">
        <v>2</v>
      </c>
      <c r="J28" s="85"/>
      <c r="K28" s="81">
        <v>3</v>
      </c>
      <c r="L28" s="85" t="s">
        <v>4</v>
      </c>
      <c r="M28" s="79" t="s">
        <v>1</v>
      </c>
      <c r="N28" s="84" t="s">
        <v>71</v>
      </c>
      <c r="O28" s="151" t="s">
        <v>242</v>
      </c>
    </row>
    <row r="29" spans="1:15" ht="15.6" customHeight="1" x14ac:dyDescent="0.25">
      <c r="A29" s="168">
        <v>2</v>
      </c>
      <c r="B29" s="77" t="s">
        <v>280</v>
      </c>
      <c r="C29" s="77" t="s">
        <v>72</v>
      </c>
      <c r="D29" s="77" t="s">
        <v>73</v>
      </c>
      <c r="E29" s="78"/>
      <c r="F29" s="77" t="s">
        <v>37</v>
      </c>
      <c r="G29" s="79" t="s">
        <v>27</v>
      </c>
      <c r="H29" s="80">
        <v>2</v>
      </c>
      <c r="I29" s="80">
        <v>1</v>
      </c>
      <c r="J29" s="80"/>
      <c r="K29" s="81">
        <v>4</v>
      </c>
      <c r="L29" s="82" t="s">
        <v>4</v>
      </c>
      <c r="M29" s="83" t="s">
        <v>1</v>
      </c>
      <c r="N29" s="84" t="s">
        <v>74</v>
      </c>
      <c r="O29" s="151" t="s">
        <v>242</v>
      </c>
    </row>
    <row r="30" spans="1:15" ht="15.6" customHeight="1" x14ac:dyDescent="0.25">
      <c r="A30" s="168">
        <v>2</v>
      </c>
      <c r="B30" s="77" t="s">
        <v>75</v>
      </c>
      <c r="C30" s="77" t="s">
        <v>76</v>
      </c>
      <c r="D30" s="186" t="s">
        <v>45</v>
      </c>
      <c r="E30" s="78" t="s">
        <v>43</v>
      </c>
      <c r="F30" s="78" t="s">
        <v>274</v>
      </c>
      <c r="G30" s="79" t="s">
        <v>27</v>
      </c>
      <c r="H30" s="85">
        <v>0</v>
      </c>
      <c r="I30" s="85">
        <v>2</v>
      </c>
      <c r="J30" s="85"/>
      <c r="K30" s="81">
        <v>3</v>
      </c>
      <c r="L30" s="85" t="s">
        <v>4</v>
      </c>
      <c r="M30" s="79" t="s">
        <v>1</v>
      </c>
      <c r="N30" s="84" t="s">
        <v>286</v>
      </c>
      <c r="O30" s="151" t="s">
        <v>242</v>
      </c>
    </row>
    <row r="31" spans="1:15" ht="15.6" customHeight="1" x14ac:dyDescent="0.25">
      <c r="A31" s="168">
        <v>2</v>
      </c>
      <c r="B31" s="77" t="s">
        <v>281</v>
      </c>
      <c r="C31" s="77" t="s">
        <v>77</v>
      </c>
      <c r="D31" s="77" t="s">
        <v>78</v>
      </c>
      <c r="E31" s="78" t="s">
        <v>39</v>
      </c>
      <c r="F31" s="77" t="s">
        <v>26</v>
      </c>
      <c r="G31" s="79" t="s">
        <v>27</v>
      </c>
      <c r="H31" s="85">
        <v>2</v>
      </c>
      <c r="I31" s="85">
        <v>2</v>
      </c>
      <c r="J31" s="85"/>
      <c r="K31" s="81">
        <v>3</v>
      </c>
      <c r="L31" s="85" t="s">
        <v>0</v>
      </c>
      <c r="M31" s="79" t="s">
        <v>1</v>
      </c>
      <c r="N31" s="84" t="s">
        <v>79</v>
      </c>
      <c r="O31" s="151" t="s">
        <v>242</v>
      </c>
    </row>
    <row r="32" spans="1:15" ht="15.6" customHeight="1" x14ac:dyDescent="0.25">
      <c r="A32" s="168">
        <v>2</v>
      </c>
      <c r="B32" s="77" t="s">
        <v>282</v>
      </c>
      <c r="C32" s="77" t="s">
        <v>80</v>
      </c>
      <c r="D32" s="77" t="s">
        <v>81</v>
      </c>
      <c r="E32" s="78"/>
      <c r="F32" s="77" t="s">
        <v>46</v>
      </c>
      <c r="G32" s="79" t="s">
        <v>27</v>
      </c>
      <c r="H32" s="80">
        <v>2</v>
      </c>
      <c r="I32" s="80">
        <v>1</v>
      </c>
      <c r="J32" s="80"/>
      <c r="K32" s="86">
        <v>4</v>
      </c>
      <c r="L32" s="82" t="s">
        <v>0</v>
      </c>
      <c r="M32" s="83" t="s">
        <v>1</v>
      </c>
      <c r="N32" s="84" t="s">
        <v>82</v>
      </c>
      <c r="O32" s="151" t="s">
        <v>242</v>
      </c>
    </row>
    <row r="33" spans="1:15" ht="15.6" customHeight="1" x14ac:dyDescent="0.25">
      <c r="A33" s="168">
        <v>2</v>
      </c>
      <c r="B33" s="77" t="s">
        <v>83</v>
      </c>
      <c r="C33" s="77" t="s">
        <v>84</v>
      </c>
      <c r="D33" s="77" t="s">
        <v>85</v>
      </c>
      <c r="E33" s="77"/>
      <c r="F33" s="77" t="s">
        <v>274</v>
      </c>
      <c r="G33" s="79" t="s">
        <v>27</v>
      </c>
      <c r="H33" s="77"/>
      <c r="I33" s="77"/>
      <c r="J33" s="79">
        <v>40</v>
      </c>
      <c r="K33" s="86">
        <v>0</v>
      </c>
      <c r="L33" s="87" t="s">
        <v>55</v>
      </c>
      <c r="M33" s="79" t="s">
        <v>1</v>
      </c>
      <c r="N33" s="88"/>
      <c r="O33" s="151" t="s">
        <v>242</v>
      </c>
    </row>
    <row r="34" spans="1:15" ht="24" customHeight="1" x14ac:dyDescent="0.25">
      <c r="A34" s="168">
        <v>2</v>
      </c>
      <c r="B34" s="77"/>
      <c r="C34" s="77" t="s">
        <v>266</v>
      </c>
      <c r="D34" s="77"/>
      <c r="E34" s="77"/>
      <c r="F34" s="77"/>
      <c r="G34" s="77"/>
      <c r="H34" s="80">
        <v>1</v>
      </c>
      <c r="I34" s="80">
        <v>0</v>
      </c>
      <c r="J34" s="80"/>
      <c r="K34" s="86">
        <v>2</v>
      </c>
      <c r="L34" s="89"/>
      <c r="M34" s="83" t="s">
        <v>3</v>
      </c>
      <c r="N34" s="84"/>
      <c r="O34" s="151" t="s">
        <v>242</v>
      </c>
    </row>
    <row r="35" spans="1:15" ht="24" customHeight="1" x14ac:dyDescent="0.25">
      <c r="A35" s="168">
        <v>2</v>
      </c>
      <c r="B35" s="77"/>
      <c r="C35" s="77" t="s">
        <v>266</v>
      </c>
      <c r="D35" s="77"/>
      <c r="E35" s="77"/>
      <c r="F35" s="77"/>
      <c r="G35" s="77"/>
      <c r="H35" s="80">
        <v>1</v>
      </c>
      <c r="I35" s="80">
        <v>0</v>
      </c>
      <c r="J35" s="80"/>
      <c r="K35" s="86">
        <v>2</v>
      </c>
      <c r="L35" s="89"/>
      <c r="M35" s="83" t="s">
        <v>3</v>
      </c>
      <c r="N35" s="84"/>
      <c r="O35" s="151" t="s">
        <v>242</v>
      </c>
    </row>
    <row r="36" spans="1:15" ht="15.6" customHeight="1" x14ac:dyDescent="0.25">
      <c r="A36" s="167"/>
      <c r="B36" s="37"/>
      <c r="C36" s="37"/>
      <c r="D36" s="37"/>
      <c r="E36" s="37"/>
      <c r="F36" s="37"/>
      <c r="G36" s="37"/>
      <c r="H36" s="38">
        <f>SUM(H25:H35)</f>
        <v>14</v>
      </c>
      <c r="I36" s="38">
        <f>SUM(I25:I35)</f>
        <v>11</v>
      </c>
      <c r="J36" s="38">
        <f>SUM(J25:J35)</f>
        <v>40</v>
      </c>
      <c r="K36" s="38">
        <f>SUM(K25:K35)</f>
        <v>31</v>
      </c>
      <c r="L36" s="39"/>
      <c r="M36" s="39"/>
      <c r="N36" s="37"/>
      <c r="O36" s="151" t="s">
        <v>242</v>
      </c>
    </row>
    <row r="37" spans="1:15" s="156" customFormat="1" ht="24" customHeight="1" x14ac:dyDescent="0.25">
      <c r="A37" s="38"/>
      <c r="B37" s="152"/>
      <c r="C37" s="152"/>
      <c r="D37" s="152"/>
      <c r="E37" s="152"/>
      <c r="F37" s="152"/>
      <c r="G37" s="198" t="s">
        <v>5</v>
      </c>
      <c r="H37" s="207">
        <f>SUM(H36:I36)*14</f>
        <v>350</v>
      </c>
      <c r="I37" s="217"/>
      <c r="J37" s="40">
        <f>SUM(J36)</f>
        <v>40</v>
      </c>
      <c r="K37" s="38"/>
      <c r="L37" s="154"/>
      <c r="M37" s="154"/>
      <c r="N37" s="152"/>
      <c r="O37" s="155" t="s">
        <v>242</v>
      </c>
    </row>
    <row r="38" spans="1:15" ht="15.6" customHeight="1" x14ac:dyDescent="0.25">
      <c r="A38" s="34">
        <v>3</v>
      </c>
      <c r="B38" s="60" t="s">
        <v>87</v>
      </c>
      <c r="C38" s="60" t="s">
        <v>88</v>
      </c>
      <c r="D38" s="60" t="s">
        <v>89</v>
      </c>
      <c r="E38" s="96"/>
      <c r="F38" s="60" t="s">
        <v>32</v>
      </c>
      <c r="G38" s="62" t="s">
        <v>27</v>
      </c>
      <c r="H38" s="63">
        <v>2</v>
      </c>
      <c r="I38" s="63">
        <v>1</v>
      </c>
      <c r="J38" s="63"/>
      <c r="K38" s="64">
        <v>3</v>
      </c>
      <c r="L38" s="66" t="s">
        <v>0</v>
      </c>
      <c r="M38" s="66" t="s">
        <v>1</v>
      </c>
      <c r="N38" s="67" t="s">
        <v>90</v>
      </c>
      <c r="O38" s="151" t="s">
        <v>242</v>
      </c>
    </row>
    <row r="39" spans="1:15" ht="15.6" customHeight="1" x14ac:dyDescent="0.25">
      <c r="A39" s="34">
        <v>3</v>
      </c>
      <c r="B39" s="60" t="s">
        <v>91</v>
      </c>
      <c r="C39" s="60" t="s">
        <v>92</v>
      </c>
      <c r="D39" s="60" t="s">
        <v>93</v>
      </c>
      <c r="E39" s="61"/>
      <c r="F39" s="60" t="s">
        <v>32</v>
      </c>
      <c r="G39" s="62" t="s">
        <v>27</v>
      </c>
      <c r="H39" s="63">
        <v>2</v>
      </c>
      <c r="I39" s="63">
        <v>1</v>
      </c>
      <c r="J39" s="63"/>
      <c r="K39" s="64">
        <v>3</v>
      </c>
      <c r="L39" s="66" t="s">
        <v>4</v>
      </c>
      <c r="M39" s="66" t="s">
        <v>1</v>
      </c>
      <c r="N39" s="67" t="s">
        <v>94</v>
      </c>
      <c r="O39" s="151" t="s">
        <v>242</v>
      </c>
    </row>
    <row r="40" spans="1:15" ht="15.6" customHeight="1" x14ac:dyDescent="0.25">
      <c r="A40" s="34">
        <v>3</v>
      </c>
      <c r="B40" s="60" t="s">
        <v>95</v>
      </c>
      <c r="C40" s="97" t="s">
        <v>96</v>
      </c>
      <c r="D40" s="97" t="s">
        <v>97</v>
      </c>
      <c r="E40" s="66"/>
      <c r="F40" s="98" t="s">
        <v>274</v>
      </c>
      <c r="G40" s="66" t="s">
        <v>27</v>
      </c>
      <c r="H40" s="66">
        <v>1</v>
      </c>
      <c r="I40" s="66">
        <v>1</v>
      </c>
      <c r="J40" s="66"/>
      <c r="K40" s="182">
        <v>3</v>
      </c>
      <c r="L40" s="66" t="s">
        <v>4</v>
      </c>
      <c r="M40" s="66" t="s">
        <v>1</v>
      </c>
      <c r="N40" s="99" t="s">
        <v>98</v>
      </c>
      <c r="O40" s="151" t="s">
        <v>242</v>
      </c>
    </row>
    <row r="41" spans="1:15" ht="15.6" customHeight="1" x14ac:dyDescent="0.25">
      <c r="A41" s="34">
        <v>3</v>
      </c>
      <c r="B41" s="60" t="s">
        <v>99</v>
      </c>
      <c r="C41" s="60" t="s">
        <v>100</v>
      </c>
      <c r="D41" s="60" t="s">
        <v>101</v>
      </c>
      <c r="E41" s="61"/>
      <c r="F41" s="60" t="s">
        <v>46</v>
      </c>
      <c r="G41" s="62" t="s">
        <v>27</v>
      </c>
      <c r="H41" s="63">
        <v>2</v>
      </c>
      <c r="I41" s="63">
        <v>1</v>
      </c>
      <c r="J41" s="63"/>
      <c r="K41" s="64">
        <v>4</v>
      </c>
      <c r="L41" s="66" t="s">
        <v>0</v>
      </c>
      <c r="M41" s="66" t="s">
        <v>1</v>
      </c>
      <c r="N41" s="67" t="s">
        <v>102</v>
      </c>
      <c r="O41" s="151" t="s">
        <v>242</v>
      </c>
    </row>
    <row r="42" spans="1:15" ht="15.6" customHeight="1" x14ac:dyDescent="0.25">
      <c r="A42" s="34">
        <v>3</v>
      </c>
      <c r="B42" s="60" t="s">
        <v>283</v>
      </c>
      <c r="C42" s="60" t="s">
        <v>103</v>
      </c>
      <c r="D42" s="60" t="s">
        <v>104</v>
      </c>
      <c r="E42" s="61"/>
      <c r="F42" s="60" t="s">
        <v>46</v>
      </c>
      <c r="G42" s="62" t="s">
        <v>27</v>
      </c>
      <c r="H42" s="63">
        <v>2</v>
      </c>
      <c r="I42" s="63">
        <v>1</v>
      </c>
      <c r="J42" s="63"/>
      <c r="K42" s="64">
        <v>4</v>
      </c>
      <c r="L42" s="66" t="s">
        <v>4</v>
      </c>
      <c r="M42" s="66" t="s">
        <v>1</v>
      </c>
      <c r="N42" s="67" t="s">
        <v>105</v>
      </c>
      <c r="O42" s="151" t="s">
        <v>242</v>
      </c>
    </row>
    <row r="43" spans="1:15" ht="15.6" customHeight="1" x14ac:dyDescent="0.25">
      <c r="A43" s="34">
        <v>3</v>
      </c>
      <c r="B43" s="60" t="s">
        <v>284</v>
      </c>
      <c r="C43" s="60" t="s">
        <v>106</v>
      </c>
      <c r="D43" s="60" t="s">
        <v>107</v>
      </c>
      <c r="E43" s="61"/>
      <c r="F43" s="60" t="s">
        <v>26</v>
      </c>
      <c r="G43" s="62" t="s">
        <v>27</v>
      </c>
      <c r="H43" s="63">
        <v>1</v>
      </c>
      <c r="I43" s="63">
        <v>2</v>
      </c>
      <c r="J43" s="63"/>
      <c r="K43" s="64">
        <v>4</v>
      </c>
      <c r="L43" s="66" t="s">
        <v>4</v>
      </c>
      <c r="M43" s="66" t="s">
        <v>1</v>
      </c>
      <c r="N43" s="67" t="s">
        <v>108</v>
      </c>
      <c r="O43" s="151" t="s">
        <v>242</v>
      </c>
    </row>
    <row r="44" spans="1:15" ht="15.6" customHeight="1" x14ac:dyDescent="0.25">
      <c r="A44" s="34">
        <v>3</v>
      </c>
      <c r="B44" s="60" t="s">
        <v>109</v>
      </c>
      <c r="C44" s="60" t="s">
        <v>110</v>
      </c>
      <c r="D44" s="114" t="s">
        <v>249</v>
      </c>
      <c r="E44" s="61"/>
      <c r="F44" s="60" t="s">
        <v>111</v>
      </c>
      <c r="G44" s="62" t="s">
        <v>27</v>
      </c>
      <c r="H44" s="63">
        <v>2</v>
      </c>
      <c r="I44" s="63">
        <v>2</v>
      </c>
      <c r="J44" s="63"/>
      <c r="K44" s="64">
        <v>4</v>
      </c>
      <c r="L44" s="66" t="s">
        <v>0</v>
      </c>
      <c r="M44" s="66" t="s">
        <v>1</v>
      </c>
      <c r="N44" s="67" t="s">
        <v>112</v>
      </c>
      <c r="O44" s="151" t="s">
        <v>242</v>
      </c>
    </row>
    <row r="45" spans="1:15" ht="15.6" customHeight="1" x14ac:dyDescent="0.25">
      <c r="A45" s="34">
        <v>3</v>
      </c>
      <c r="B45" s="60" t="s">
        <v>113</v>
      </c>
      <c r="C45" s="60" t="s">
        <v>114</v>
      </c>
      <c r="D45" s="60" t="s">
        <v>115</v>
      </c>
      <c r="E45" s="60"/>
      <c r="F45" s="100" t="s">
        <v>274</v>
      </c>
      <c r="G45" s="62" t="s">
        <v>27</v>
      </c>
      <c r="H45" s="60"/>
      <c r="I45" s="60"/>
      <c r="J45" s="62">
        <v>40</v>
      </c>
      <c r="K45" s="181">
        <v>0</v>
      </c>
      <c r="L45" s="66" t="s">
        <v>55</v>
      </c>
      <c r="M45" s="93" t="s">
        <v>1</v>
      </c>
      <c r="N45" s="67"/>
      <c r="O45" s="151" t="s">
        <v>242</v>
      </c>
    </row>
    <row r="46" spans="1:15" ht="24" customHeight="1" x14ac:dyDescent="0.25">
      <c r="A46" s="34">
        <v>3</v>
      </c>
      <c r="B46" s="60" t="s">
        <v>289</v>
      </c>
      <c r="C46" s="33" t="s">
        <v>287</v>
      </c>
      <c r="D46" s="60" t="s">
        <v>288</v>
      </c>
      <c r="E46" s="61" t="s">
        <v>75</v>
      </c>
      <c r="F46" s="60" t="s">
        <v>274</v>
      </c>
      <c r="G46" s="62" t="s">
        <v>27</v>
      </c>
      <c r="H46" s="63">
        <v>0</v>
      </c>
      <c r="I46" s="63">
        <v>2</v>
      </c>
      <c r="J46" s="63"/>
      <c r="K46" s="183">
        <v>3</v>
      </c>
      <c r="L46" s="66" t="s">
        <v>4</v>
      </c>
      <c r="M46" s="66" t="s">
        <v>1</v>
      </c>
      <c r="N46" s="67"/>
      <c r="O46" s="151" t="s">
        <v>242</v>
      </c>
    </row>
    <row r="47" spans="1:15" ht="24" customHeight="1" x14ac:dyDescent="0.25">
      <c r="A47" s="34">
        <v>3</v>
      </c>
      <c r="B47" s="60"/>
      <c r="C47" s="33" t="s">
        <v>266</v>
      </c>
      <c r="D47" s="60"/>
      <c r="E47" s="61"/>
      <c r="F47" s="60"/>
      <c r="G47" s="60"/>
      <c r="H47" s="63">
        <v>1</v>
      </c>
      <c r="I47" s="63">
        <v>0</v>
      </c>
      <c r="J47" s="63"/>
      <c r="K47" s="183">
        <v>2</v>
      </c>
      <c r="L47" s="76"/>
      <c r="M47" s="66" t="s">
        <v>3</v>
      </c>
      <c r="N47" s="67"/>
      <c r="O47" s="151" t="s">
        <v>242</v>
      </c>
    </row>
    <row r="48" spans="1:15" ht="15.75" x14ac:dyDescent="0.25">
      <c r="A48" s="167"/>
      <c r="B48" s="37"/>
      <c r="C48" s="37"/>
      <c r="D48" s="37"/>
      <c r="E48" s="37"/>
      <c r="F48" s="37"/>
      <c r="G48" s="37"/>
      <c r="H48" s="38">
        <f>SUM(H38:H47)</f>
        <v>13</v>
      </c>
      <c r="I48" s="38">
        <f>SUM(I38:I47)</f>
        <v>11</v>
      </c>
      <c r="J48" s="38">
        <f>SUM(J38:J47)</f>
        <v>40</v>
      </c>
      <c r="K48" s="38">
        <f>SUM(K38:K47)</f>
        <v>30</v>
      </c>
      <c r="L48" s="39"/>
      <c r="M48" s="39"/>
      <c r="N48" s="37"/>
      <c r="O48" s="151" t="s">
        <v>242</v>
      </c>
    </row>
    <row r="49" spans="1:15" s="156" customFormat="1" ht="24" customHeight="1" x14ac:dyDescent="0.25">
      <c r="A49" s="38"/>
      <c r="B49" s="152"/>
      <c r="C49" s="152"/>
      <c r="D49" s="152"/>
      <c r="E49" s="152"/>
      <c r="F49" s="152"/>
      <c r="G49" s="198" t="s">
        <v>5</v>
      </c>
      <c r="H49" s="207">
        <f>SUM(H48:I48)*14</f>
        <v>336</v>
      </c>
      <c r="I49" s="208"/>
      <c r="J49" s="40">
        <f>SUM(J48)</f>
        <v>40</v>
      </c>
      <c r="K49" s="38"/>
      <c r="L49" s="154"/>
      <c r="M49" s="154"/>
      <c r="N49" s="152"/>
      <c r="O49" s="155" t="s">
        <v>242</v>
      </c>
    </row>
    <row r="50" spans="1:15" ht="36" x14ac:dyDescent="0.25">
      <c r="A50" s="169">
        <v>4</v>
      </c>
      <c r="B50" s="77" t="s">
        <v>116</v>
      </c>
      <c r="C50" s="77" t="s">
        <v>117</v>
      </c>
      <c r="D50" s="77" t="s">
        <v>118</v>
      </c>
      <c r="E50" s="77" t="s">
        <v>109</v>
      </c>
      <c r="F50" s="77" t="s">
        <v>111</v>
      </c>
      <c r="G50" s="79" t="s">
        <v>27</v>
      </c>
      <c r="H50" s="80">
        <v>2</v>
      </c>
      <c r="I50" s="80">
        <v>1</v>
      </c>
      <c r="J50" s="80"/>
      <c r="K50" s="86">
        <v>4</v>
      </c>
      <c r="L50" s="82" t="s">
        <v>119</v>
      </c>
      <c r="M50" s="83" t="s">
        <v>1</v>
      </c>
      <c r="N50" s="84" t="s">
        <v>120</v>
      </c>
      <c r="O50" s="151" t="s">
        <v>242</v>
      </c>
    </row>
    <row r="51" spans="1:15" ht="36" x14ac:dyDescent="0.25">
      <c r="A51" s="169">
        <v>4</v>
      </c>
      <c r="B51" s="101" t="s">
        <v>121</v>
      </c>
      <c r="C51" s="77" t="s">
        <v>122</v>
      </c>
      <c r="D51" s="77" t="s">
        <v>123</v>
      </c>
      <c r="E51" s="102"/>
      <c r="F51" s="77" t="s">
        <v>124</v>
      </c>
      <c r="G51" s="79" t="s">
        <v>27</v>
      </c>
      <c r="H51" s="80">
        <v>2</v>
      </c>
      <c r="I51" s="80">
        <v>1</v>
      </c>
      <c r="J51" s="80"/>
      <c r="K51" s="86">
        <v>4</v>
      </c>
      <c r="L51" s="82" t="s">
        <v>4</v>
      </c>
      <c r="M51" s="83" t="s">
        <v>1</v>
      </c>
      <c r="N51" s="84" t="s">
        <v>125</v>
      </c>
      <c r="O51" s="151" t="s">
        <v>242</v>
      </c>
    </row>
    <row r="52" spans="1:15" ht="36" x14ac:dyDescent="0.25">
      <c r="A52" s="169">
        <v>4</v>
      </c>
      <c r="B52" s="77" t="s">
        <v>126</v>
      </c>
      <c r="C52" s="77" t="s">
        <v>127</v>
      </c>
      <c r="D52" s="77" t="s">
        <v>128</v>
      </c>
      <c r="E52" s="102"/>
      <c r="F52" s="77" t="s">
        <v>129</v>
      </c>
      <c r="G52" s="79" t="s">
        <v>27</v>
      </c>
      <c r="H52" s="80">
        <v>2</v>
      </c>
      <c r="I52" s="80">
        <v>1</v>
      </c>
      <c r="J52" s="80"/>
      <c r="K52" s="86">
        <v>4</v>
      </c>
      <c r="L52" s="82" t="s">
        <v>4</v>
      </c>
      <c r="M52" s="83" t="s">
        <v>1</v>
      </c>
      <c r="N52" s="84" t="s">
        <v>130</v>
      </c>
      <c r="O52" s="151" t="s">
        <v>242</v>
      </c>
    </row>
    <row r="53" spans="1:15" ht="15.75" x14ac:dyDescent="0.25">
      <c r="A53" s="169">
        <v>4</v>
      </c>
      <c r="B53" s="77" t="s">
        <v>131</v>
      </c>
      <c r="C53" s="77" t="s">
        <v>132</v>
      </c>
      <c r="D53" s="77" t="s">
        <v>133</v>
      </c>
      <c r="E53" s="78"/>
      <c r="F53" s="77" t="s">
        <v>290</v>
      </c>
      <c r="G53" s="79" t="s">
        <v>27</v>
      </c>
      <c r="H53" s="80">
        <v>2</v>
      </c>
      <c r="I53" s="80">
        <v>1</v>
      </c>
      <c r="J53" s="80"/>
      <c r="K53" s="86">
        <v>3</v>
      </c>
      <c r="L53" s="82" t="s">
        <v>0</v>
      </c>
      <c r="M53" s="83" t="s">
        <v>1</v>
      </c>
      <c r="N53" s="84" t="s">
        <v>134</v>
      </c>
      <c r="O53" s="151" t="s">
        <v>242</v>
      </c>
    </row>
    <row r="54" spans="1:15" ht="15.6" customHeight="1" x14ac:dyDescent="0.25">
      <c r="A54" s="169">
        <v>4</v>
      </c>
      <c r="B54" s="77" t="s">
        <v>135</v>
      </c>
      <c r="C54" s="77" t="s">
        <v>136</v>
      </c>
      <c r="D54" s="77" t="s">
        <v>137</v>
      </c>
      <c r="E54" s="78"/>
      <c r="F54" s="77" t="s">
        <v>138</v>
      </c>
      <c r="G54" s="79" t="s">
        <v>27</v>
      </c>
      <c r="H54" s="85">
        <v>0</v>
      </c>
      <c r="I54" s="85">
        <v>0</v>
      </c>
      <c r="J54" s="80"/>
      <c r="K54" s="86">
        <v>3</v>
      </c>
      <c r="L54" s="82" t="s">
        <v>4</v>
      </c>
      <c r="M54" s="83" t="s">
        <v>1</v>
      </c>
      <c r="N54" s="84"/>
      <c r="O54" s="151" t="s">
        <v>242</v>
      </c>
    </row>
    <row r="55" spans="1:15" ht="15.6" customHeight="1" x14ac:dyDescent="0.25">
      <c r="A55" s="170">
        <v>4</v>
      </c>
      <c r="B55" s="77" t="s">
        <v>139</v>
      </c>
      <c r="C55" s="77" t="s">
        <v>140</v>
      </c>
      <c r="D55" s="77" t="s">
        <v>141</v>
      </c>
      <c r="E55" s="103"/>
      <c r="F55" s="77" t="s">
        <v>86</v>
      </c>
      <c r="G55" s="79" t="s">
        <v>67</v>
      </c>
      <c r="H55" s="80">
        <v>2</v>
      </c>
      <c r="I55" s="80">
        <v>0</v>
      </c>
      <c r="J55" s="80"/>
      <c r="K55" s="86">
        <v>3</v>
      </c>
      <c r="L55" s="82" t="s">
        <v>142</v>
      </c>
      <c r="M55" s="83" t="s">
        <v>1</v>
      </c>
      <c r="N55" s="84"/>
      <c r="O55" s="151" t="s">
        <v>242</v>
      </c>
    </row>
    <row r="56" spans="1:15" ht="15.6" customHeight="1" x14ac:dyDescent="0.25">
      <c r="A56" s="169">
        <v>4</v>
      </c>
      <c r="B56" s="77" t="s">
        <v>143</v>
      </c>
      <c r="C56" s="77" t="s">
        <v>144</v>
      </c>
      <c r="D56" s="77" t="s">
        <v>145</v>
      </c>
      <c r="E56" s="77"/>
      <c r="F56" s="77" t="s">
        <v>274</v>
      </c>
      <c r="G56" s="79" t="s">
        <v>27</v>
      </c>
      <c r="H56" s="103"/>
      <c r="I56" s="103"/>
      <c r="J56" s="85">
        <v>40</v>
      </c>
      <c r="K56" s="81">
        <v>0</v>
      </c>
      <c r="L56" s="82" t="s">
        <v>55</v>
      </c>
      <c r="M56" s="79" t="s">
        <v>1</v>
      </c>
      <c r="N56" s="104"/>
      <c r="O56" s="151" t="s">
        <v>242</v>
      </c>
    </row>
    <row r="57" spans="1:15" ht="15.6" customHeight="1" x14ac:dyDescent="0.25">
      <c r="A57" s="171">
        <v>4</v>
      </c>
      <c r="B57" s="103"/>
      <c r="C57" s="103" t="s">
        <v>243</v>
      </c>
      <c r="D57" s="103" t="s">
        <v>244</v>
      </c>
      <c r="E57" s="137"/>
      <c r="F57" s="103"/>
      <c r="G57" s="85"/>
      <c r="H57" s="85">
        <v>2</v>
      </c>
      <c r="I57" s="85">
        <v>2</v>
      </c>
      <c r="J57" s="80"/>
      <c r="K57" s="86">
        <v>4</v>
      </c>
      <c r="L57" s="82" t="s">
        <v>0</v>
      </c>
      <c r="M57" s="82" t="s">
        <v>2</v>
      </c>
      <c r="N57" s="139"/>
      <c r="O57" s="151" t="s">
        <v>242</v>
      </c>
    </row>
    <row r="58" spans="1:15" ht="15.6" customHeight="1" x14ac:dyDescent="0.25">
      <c r="A58" s="171">
        <v>4</v>
      </c>
      <c r="B58" s="103"/>
      <c r="C58" s="103" t="s">
        <v>243</v>
      </c>
      <c r="D58" s="103" t="s">
        <v>244</v>
      </c>
      <c r="E58" s="137"/>
      <c r="F58" s="103"/>
      <c r="G58" s="85"/>
      <c r="H58" s="85">
        <v>2</v>
      </c>
      <c r="I58" s="85">
        <v>1</v>
      </c>
      <c r="J58" s="80"/>
      <c r="K58" s="86">
        <v>4</v>
      </c>
      <c r="L58" s="82" t="s">
        <v>0</v>
      </c>
      <c r="M58" s="82" t="s">
        <v>2</v>
      </c>
      <c r="N58" s="140"/>
      <c r="O58" s="151" t="s">
        <v>242</v>
      </c>
    </row>
    <row r="59" spans="1:15" ht="15.6" customHeight="1" x14ac:dyDescent="0.25">
      <c r="A59" s="167"/>
      <c r="B59" s="37"/>
      <c r="C59" s="37"/>
      <c r="D59" s="37"/>
      <c r="E59" s="37"/>
      <c r="F59" s="37"/>
      <c r="G59" s="37"/>
      <c r="H59" s="38">
        <f>SUM(H50:H58)</f>
        <v>14</v>
      </c>
      <c r="I59" s="38">
        <f>SUM(I50:I58)</f>
        <v>7</v>
      </c>
      <c r="J59" s="38">
        <f>SUM(J50:J58)</f>
        <v>40</v>
      </c>
      <c r="K59" s="38">
        <f>SUM(K50:K58)</f>
        <v>29</v>
      </c>
      <c r="L59" s="39"/>
      <c r="M59" s="39"/>
      <c r="N59" s="126"/>
      <c r="O59" s="151" t="s">
        <v>242</v>
      </c>
    </row>
    <row r="60" spans="1:15" s="156" customFormat="1" ht="24" customHeight="1" x14ac:dyDescent="0.25">
      <c r="A60" s="38"/>
      <c r="B60" s="152"/>
      <c r="C60" s="152"/>
      <c r="D60" s="152"/>
      <c r="E60" s="152"/>
      <c r="F60" s="152"/>
      <c r="G60" s="198" t="s">
        <v>5</v>
      </c>
      <c r="H60" s="207">
        <f>SUM(H59:I59)*14</f>
        <v>294</v>
      </c>
      <c r="I60" s="208"/>
      <c r="J60" s="40">
        <f>SUM(J59)</f>
        <v>40</v>
      </c>
      <c r="K60" s="38"/>
      <c r="L60" s="154"/>
      <c r="M60" s="154"/>
      <c r="N60" s="157"/>
      <c r="O60" s="155" t="s">
        <v>242</v>
      </c>
    </row>
    <row r="61" spans="1:15" ht="15.6" customHeight="1" x14ac:dyDescent="0.25">
      <c r="A61" s="172">
        <v>5</v>
      </c>
      <c r="B61" s="60" t="s">
        <v>147</v>
      </c>
      <c r="C61" s="60" t="s">
        <v>148</v>
      </c>
      <c r="D61" s="60" t="s">
        <v>149</v>
      </c>
      <c r="E61" s="60"/>
      <c r="F61" s="114" t="s">
        <v>250</v>
      </c>
      <c r="G61" s="105" t="s">
        <v>27</v>
      </c>
      <c r="H61" s="106">
        <v>1</v>
      </c>
      <c r="I61" s="106">
        <v>2</v>
      </c>
      <c r="J61" s="106"/>
      <c r="K61" s="107">
        <v>3</v>
      </c>
      <c r="L61" s="68" t="s">
        <v>4</v>
      </c>
      <c r="M61" s="93" t="s">
        <v>1</v>
      </c>
      <c r="N61" s="67" t="s">
        <v>150</v>
      </c>
      <c r="O61" s="151" t="s">
        <v>242</v>
      </c>
    </row>
    <row r="62" spans="1:15" ht="15.6" customHeight="1" x14ac:dyDescent="0.25">
      <c r="A62" s="173">
        <v>5</v>
      </c>
      <c r="B62" s="60" t="s">
        <v>151</v>
      </c>
      <c r="C62" s="60" t="s">
        <v>152</v>
      </c>
      <c r="D62" s="60" t="s">
        <v>153</v>
      </c>
      <c r="E62" s="60" t="s">
        <v>116</v>
      </c>
      <c r="F62" s="60" t="s">
        <v>111</v>
      </c>
      <c r="G62" s="62" t="s">
        <v>27</v>
      </c>
      <c r="H62" s="93">
        <v>2</v>
      </c>
      <c r="I62" s="93">
        <v>1</v>
      </c>
      <c r="J62" s="93"/>
      <c r="K62" s="94">
        <v>4</v>
      </c>
      <c r="L62" s="93" t="s">
        <v>0</v>
      </c>
      <c r="M62" s="62" t="s">
        <v>1</v>
      </c>
      <c r="N62" s="67" t="s">
        <v>154</v>
      </c>
      <c r="O62" s="151" t="s">
        <v>242</v>
      </c>
    </row>
    <row r="63" spans="1:15" ht="15.6" customHeight="1" x14ac:dyDescent="0.25">
      <c r="A63" s="173">
        <v>5</v>
      </c>
      <c r="B63" s="60" t="s">
        <v>155</v>
      </c>
      <c r="C63" s="60" t="s">
        <v>247</v>
      </c>
      <c r="D63" s="60" t="s">
        <v>156</v>
      </c>
      <c r="E63" s="108"/>
      <c r="F63" s="60" t="s">
        <v>138</v>
      </c>
      <c r="G63" s="62" t="s">
        <v>27</v>
      </c>
      <c r="H63" s="63">
        <v>2</v>
      </c>
      <c r="I63" s="63">
        <v>1</v>
      </c>
      <c r="J63" s="63"/>
      <c r="K63" s="64">
        <v>4</v>
      </c>
      <c r="L63" s="65" t="s">
        <v>0</v>
      </c>
      <c r="M63" s="66" t="s">
        <v>1</v>
      </c>
      <c r="N63" s="67" t="s">
        <v>277</v>
      </c>
      <c r="O63" s="151" t="s">
        <v>242</v>
      </c>
    </row>
    <row r="64" spans="1:15" ht="15.6" customHeight="1" x14ac:dyDescent="0.25">
      <c r="A64" s="173">
        <v>5</v>
      </c>
      <c r="B64" s="60" t="s">
        <v>157</v>
      </c>
      <c r="C64" s="60" t="s">
        <v>158</v>
      </c>
      <c r="D64" s="60" t="s">
        <v>159</v>
      </c>
      <c r="E64" s="60" t="s">
        <v>121</v>
      </c>
      <c r="F64" s="60" t="s">
        <v>124</v>
      </c>
      <c r="G64" s="62" t="s">
        <v>27</v>
      </c>
      <c r="H64" s="63">
        <v>2</v>
      </c>
      <c r="I64" s="63">
        <v>1</v>
      </c>
      <c r="J64" s="63"/>
      <c r="K64" s="64">
        <v>4</v>
      </c>
      <c r="L64" s="65" t="s">
        <v>0</v>
      </c>
      <c r="M64" s="66" t="s">
        <v>1</v>
      </c>
      <c r="N64" s="109" t="s">
        <v>160</v>
      </c>
      <c r="O64" s="151" t="s">
        <v>242</v>
      </c>
    </row>
    <row r="65" spans="1:15" ht="15.6" customHeight="1" x14ac:dyDescent="0.25">
      <c r="A65" s="173">
        <v>5</v>
      </c>
      <c r="B65" s="60" t="s">
        <v>161</v>
      </c>
      <c r="C65" s="60" t="s">
        <v>162</v>
      </c>
      <c r="D65" s="60" t="s">
        <v>163</v>
      </c>
      <c r="E65" s="60" t="s">
        <v>126</v>
      </c>
      <c r="F65" s="60" t="s">
        <v>129</v>
      </c>
      <c r="G65" s="62" t="s">
        <v>27</v>
      </c>
      <c r="H65" s="63">
        <v>2</v>
      </c>
      <c r="I65" s="63">
        <v>1</v>
      </c>
      <c r="J65" s="63"/>
      <c r="K65" s="64">
        <v>4</v>
      </c>
      <c r="L65" s="65" t="s">
        <v>0</v>
      </c>
      <c r="M65" s="66" t="s">
        <v>1</v>
      </c>
      <c r="N65" s="109" t="s">
        <v>164</v>
      </c>
      <c r="O65" s="151" t="s">
        <v>242</v>
      </c>
    </row>
    <row r="66" spans="1:15" ht="15.6" customHeight="1" x14ac:dyDescent="0.25">
      <c r="A66" s="173">
        <v>5</v>
      </c>
      <c r="B66" s="60" t="s">
        <v>165</v>
      </c>
      <c r="C66" s="60" t="s">
        <v>166</v>
      </c>
      <c r="D66" s="60" t="s">
        <v>167</v>
      </c>
      <c r="E66" s="60" t="s">
        <v>135</v>
      </c>
      <c r="F66" s="60" t="s">
        <v>138</v>
      </c>
      <c r="G66" s="93" t="s">
        <v>27</v>
      </c>
      <c r="H66" s="110">
        <v>0</v>
      </c>
      <c r="I66" s="110">
        <v>0</v>
      </c>
      <c r="J66" s="110"/>
      <c r="K66" s="72">
        <v>5</v>
      </c>
      <c r="L66" s="65" t="s">
        <v>4</v>
      </c>
      <c r="M66" s="66" t="s">
        <v>1</v>
      </c>
      <c r="N66" s="67"/>
      <c r="O66" s="151" t="s">
        <v>242</v>
      </c>
    </row>
    <row r="67" spans="1:15" ht="15.6" customHeight="1" x14ac:dyDescent="0.25">
      <c r="A67" s="173">
        <v>5</v>
      </c>
      <c r="B67" s="60" t="s">
        <v>168</v>
      </c>
      <c r="C67" s="69" t="s">
        <v>169</v>
      </c>
      <c r="D67" s="69" t="s">
        <v>170</v>
      </c>
      <c r="E67" s="70"/>
      <c r="F67" s="111" t="s">
        <v>274</v>
      </c>
      <c r="G67" s="71" t="s">
        <v>27</v>
      </c>
      <c r="H67" s="112"/>
      <c r="I67" s="113"/>
      <c r="J67" s="110">
        <v>40</v>
      </c>
      <c r="K67" s="181">
        <v>0</v>
      </c>
      <c r="L67" s="74" t="s">
        <v>55</v>
      </c>
      <c r="M67" s="74" t="s">
        <v>1</v>
      </c>
      <c r="N67" s="67"/>
      <c r="O67" s="151" t="s">
        <v>242</v>
      </c>
    </row>
    <row r="68" spans="1:15" ht="15.6" customHeight="1" x14ac:dyDescent="0.25">
      <c r="A68" s="174">
        <v>5</v>
      </c>
      <c r="B68" s="100"/>
      <c r="C68" s="149" t="s">
        <v>243</v>
      </c>
      <c r="D68" s="100" t="s">
        <v>244</v>
      </c>
      <c r="E68" s="100"/>
      <c r="F68" s="100"/>
      <c r="G68" s="93"/>
      <c r="H68" s="110">
        <v>2</v>
      </c>
      <c r="I68" s="110">
        <v>2</v>
      </c>
      <c r="J68" s="63"/>
      <c r="K68" s="64">
        <v>4</v>
      </c>
      <c r="L68" s="65" t="s">
        <v>4</v>
      </c>
      <c r="M68" s="65" t="s">
        <v>2</v>
      </c>
      <c r="N68" s="136"/>
      <c r="O68" s="151" t="s">
        <v>242</v>
      </c>
    </row>
    <row r="69" spans="1:15" ht="15.6" customHeight="1" x14ac:dyDescent="0.25">
      <c r="A69" s="174">
        <v>5</v>
      </c>
      <c r="B69" s="114"/>
      <c r="C69" s="149" t="s">
        <v>243</v>
      </c>
      <c r="D69" s="100" t="s">
        <v>244</v>
      </c>
      <c r="E69" s="115"/>
      <c r="F69" s="114"/>
      <c r="G69" s="93"/>
      <c r="H69" s="110">
        <v>1</v>
      </c>
      <c r="I69" s="110">
        <v>2</v>
      </c>
      <c r="J69" s="63"/>
      <c r="K69" s="64">
        <v>3</v>
      </c>
      <c r="L69" s="65" t="s">
        <v>4</v>
      </c>
      <c r="M69" s="65" t="s">
        <v>2</v>
      </c>
      <c r="N69" s="136"/>
      <c r="O69" s="151" t="s">
        <v>242</v>
      </c>
    </row>
    <row r="70" spans="1:15" ht="15.6" customHeight="1" x14ac:dyDescent="0.25">
      <c r="A70" s="167"/>
      <c r="B70" s="37"/>
      <c r="C70" s="37"/>
      <c r="D70" s="37"/>
      <c r="E70" s="37"/>
      <c r="F70" s="37"/>
      <c r="G70" s="37"/>
      <c r="H70" s="38">
        <f>SUM(H61:H69)</f>
        <v>12</v>
      </c>
      <c r="I70" s="38">
        <f>SUM(I61:I69)</f>
        <v>10</v>
      </c>
      <c r="J70" s="38">
        <f>SUM(J61:J69)</f>
        <v>40</v>
      </c>
      <c r="K70" s="38">
        <f>SUM(K61:K69)</f>
        <v>31</v>
      </c>
      <c r="L70" s="39"/>
      <c r="M70" s="39"/>
      <c r="N70" s="127"/>
      <c r="O70" s="151" t="s">
        <v>242</v>
      </c>
    </row>
    <row r="71" spans="1:15" s="156" customFormat="1" ht="24" customHeight="1" x14ac:dyDescent="0.25">
      <c r="A71" s="38"/>
      <c r="B71" s="152"/>
      <c r="C71" s="152"/>
      <c r="D71" s="152"/>
      <c r="E71" s="152"/>
      <c r="F71" s="152"/>
      <c r="G71" s="198" t="s">
        <v>5</v>
      </c>
      <c r="H71" s="207">
        <f>SUM(H70:I70)*14</f>
        <v>308</v>
      </c>
      <c r="I71" s="208"/>
      <c r="J71" s="40">
        <f>SUM(J70)</f>
        <v>40</v>
      </c>
      <c r="K71" s="38"/>
      <c r="L71" s="154"/>
      <c r="M71" s="154"/>
      <c r="N71" s="158"/>
      <c r="O71" s="155" t="s">
        <v>242</v>
      </c>
    </row>
    <row r="72" spans="1:15" ht="15.6" customHeight="1" x14ac:dyDescent="0.25">
      <c r="A72" s="169">
        <v>6</v>
      </c>
      <c r="B72" s="77" t="s">
        <v>172</v>
      </c>
      <c r="C72" s="77" t="s">
        <v>173</v>
      </c>
      <c r="D72" s="77" t="s">
        <v>174</v>
      </c>
      <c r="E72" s="116" t="s">
        <v>155</v>
      </c>
      <c r="F72" s="77" t="s">
        <v>138</v>
      </c>
      <c r="G72" s="79" t="s">
        <v>27</v>
      </c>
      <c r="H72" s="87">
        <v>2</v>
      </c>
      <c r="I72" s="87">
        <v>1</v>
      </c>
      <c r="J72" s="87"/>
      <c r="K72" s="117">
        <v>3</v>
      </c>
      <c r="L72" s="83" t="s">
        <v>0</v>
      </c>
      <c r="M72" s="83" t="s">
        <v>1</v>
      </c>
      <c r="N72" s="84" t="s">
        <v>175</v>
      </c>
      <c r="O72" s="151" t="s">
        <v>242</v>
      </c>
    </row>
    <row r="73" spans="1:15" ht="24" x14ac:dyDescent="0.25">
      <c r="A73" s="169">
        <v>6</v>
      </c>
      <c r="B73" s="77" t="s">
        <v>176</v>
      </c>
      <c r="C73" s="77" t="s">
        <v>177</v>
      </c>
      <c r="D73" s="118" t="s">
        <v>178</v>
      </c>
      <c r="E73" s="118" t="s">
        <v>139</v>
      </c>
      <c r="F73" s="119" t="s">
        <v>179</v>
      </c>
      <c r="G73" s="79" t="s">
        <v>67</v>
      </c>
      <c r="H73" s="79">
        <v>1</v>
      </c>
      <c r="I73" s="79">
        <v>1</v>
      </c>
      <c r="J73" s="79"/>
      <c r="K73" s="184">
        <v>3</v>
      </c>
      <c r="L73" s="79" t="s">
        <v>0</v>
      </c>
      <c r="M73" s="79" t="s">
        <v>1</v>
      </c>
      <c r="N73" s="84"/>
      <c r="O73" s="151" t="s">
        <v>242</v>
      </c>
    </row>
    <row r="74" spans="1:15" ht="15.6" customHeight="1" x14ac:dyDescent="0.25">
      <c r="A74" s="169">
        <v>6</v>
      </c>
      <c r="B74" s="77" t="s">
        <v>185</v>
      </c>
      <c r="C74" s="77" t="s">
        <v>186</v>
      </c>
      <c r="D74" s="77"/>
      <c r="E74" s="77"/>
      <c r="F74" s="77" t="s">
        <v>187</v>
      </c>
      <c r="G74" s="79" t="s">
        <v>27</v>
      </c>
      <c r="H74" s="79">
        <v>1</v>
      </c>
      <c r="I74" s="79">
        <v>1</v>
      </c>
      <c r="J74" s="77"/>
      <c r="K74" s="184">
        <v>3</v>
      </c>
      <c r="L74" s="79" t="s">
        <v>4</v>
      </c>
      <c r="M74" s="79" t="s">
        <v>1</v>
      </c>
      <c r="N74" s="84"/>
      <c r="O74" s="151" t="s">
        <v>242</v>
      </c>
    </row>
    <row r="75" spans="1:15" ht="15.6" customHeight="1" x14ac:dyDescent="0.25">
      <c r="A75" s="169">
        <v>6</v>
      </c>
      <c r="B75" s="77" t="s">
        <v>188</v>
      </c>
      <c r="C75" s="77" t="s">
        <v>189</v>
      </c>
      <c r="D75" s="77" t="s">
        <v>190</v>
      </c>
      <c r="E75" s="120"/>
      <c r="F75" s="77" t="s">
        <v>250</v>
      </c>
      <c r="G75" s="79" t="s">
        <v>27</v>
      </c>
      <c r="H75" s="79">
        <v>2</v>
      </c>
      <c r="I75" s="87">
        <v>1</v>
      </c>
      <c r="J75" s="87"/>
      <c r="K75" s="117">
        <v>3</v>
      </c>
      <c r="L75" s="83" t="s">
        <v>4</v>
      </c>
      <c r="M75" s="83" t="s">
        <v>1</v>
      </c>
      <c r="N75" s="84"/>
      <c r="O75" s="151" t="s">
        <v>242</v>
      </c>
    </row>
    <row r="76" spans="1:15" ht="15.6" customHeight="1" x14ac:dyDescent="0.25">
      <c r="A76" s="169">
        <v>6</v>
      </c>
      <c r="B76" s="77" t="s">
        <v>192</v>
      </c>
      <c r="C76" s="77" t="s">
        <v>193</v>
      </c>
      <c r="D76" s="77" t="s">
        <v>194</v>
      </c>
      <c r="E76" s="77" t="s">
        <v>165</v>
      </c>
      <c r="F76" s="77" t="s">
        <v>138</v>
      </c>
      <c r="G76" s="79" t="s">
        <v>27</v>
      </c>
      <c r="H76" s="79">
        <v>0</v>
      </c>
      <c r="I76" s="80">
        <v>0</v>
      </c>
      <c r="J76" s="87"/>
      <c r="K76" s="117">
        <v>7</v>
      </c>
      <c r="L76" s="83" t="s">
        <v>4</v>
      </c>
      <c r="M76" s="83" t="s">
        <v>1</v>
      </c>
      <c r="N76" s="84"/>
      <c r="O76" s="151" t="s">
        <v>242</v>
      </c>
    </row>
    <row r="77" spans="1:15" ht="15.6" customHeight="1" x14ac:dyDescent="0.25">
      <c r="A77" s="175">
        <v>6</v>
      </c>
      <c r="B77" s="103"/>
      <c r="C77" s="119" t="s">
        <v>243</v>
      </c>
      <c r="D77" s="103" t="s">
        <v>244</v>
      </c>
      <c r="E77" s="137"/>
      <c r="F77" s="103"/>
      <c r="G77" s="85"/>
      <c r="H77" s="85">
        <v>2</v>
      </c>
      <c r="I77" s="80">
        <v>1</v>
      </c>
      <c r="J77" s="80"/>
      <c r="K77" s="86">
        <v>4</v>
      </c>
      <c r="L77" s="82" t="s">
        <v>0</v>
      </c>
      <c r="M77" s="82" t="s">
        <v>2</v>
      </c>
      <c r="N77" s="138"/>
      <c r="O77" s="151" t="s">
        <v>242</v>
      </c>
    </row>
    <row r="78" spans="1:15" ht="15.6" customHeight="1" x14ac:dyDescent="0.25">
      <c r="A78" s="171">
        <v>6</v>
      </c>
      <c r="B78" s="103"/>
      <c r="C78" s="119" t="s">
        <v>243</v>
      </c>
      <c r="D78" s="103" t="s">
        <v>244</v>
      </c>
      <c r="E78" s="137"/>
      <c r="F78" s="103"/>
      <c r="G78" s="85"/>
      <c r="H78" s="85">
        <v>1</v>
      </c>
      <c r="I78" s="80">
        <v>1</v>
      </c>
      <c r="J78" s="80"/>
      <c r="K78" s="86">
        <v>3</v>
      </c>
      <c r="L78" s="82" t="s">
        <v>0</v>
      </c>
      <c r="M78" s="82" t="s">
        <v>2</v>
      </c>
      <c r="N78" s="138"/>
      <c r="O78" s="151" t="s">
        <v>242</v>
      </c>
    </row>
    <row r="79" spans="1:15" ht="15.6" customHeight="1" x14ac:dyDescent="0.25">
      <c r="A79" s="171">
        <v>6</v>
      </c>
      <c r="B79" s="103"/>
      <c r="C79" s="119" t="s">
        <v>243</v>
      </c>
      <c r="D79" s="103" t="s">
        <v>244</v>
      </c>
      <c r="E79" s="137"/>
      <c r="F79" s="103"/>
      <c r="G79" s="85"/>
      <c r="H79" s="85">
        <v>1</v>
      </c>
      <c r="I79" s="80">
        <v>2</v>
      </c>
      <c r="J79" s="80"/>
      <c r="K79" s="86">
        <v>3</v>
      </c>
      <c r="L79" s="82" t="s">
        <v>4</v>
      </c>
      <c r="M79" s="82" t="s">
        <v>2</v>
      </c>
      <c r="N79" s="138"/>
      <c r="O79" s="151" t="s">
        <v>242</v>
      </c>
    </row>
    <row r="80" spans="1:15" ht="15.6" customHeight="1" x14ac:dyDescent="0.25">
      <c r="A80" s="167"/>
      <c r="B80" s="37"/>
      <c r="C80" s="37"/>
      <c r="D80" s="37"/>
      <c r="E80" s="37"/>
      <c r="F80" s="37"/>
      <c r="G80" s="37"/>
      <c r="H80" s="38">
        <f>SUM(H72:H79)</f>
        <v>10</v>
      </c>
      <c r="I80" s="38">
        <f>SUM(I72:I79)</f>
        <v>8</v>
      </c>
      <c r="J80" s="38">
        <f>SUM(J72:J79)</f>
        <v>0</v>
      </c>
      <c r="K80" s="38">
        <f>SUM(K72:K79)</f>
        <v>29</v>
      </c>
      <c r="L80" s="39"/>
      <c r="M80" s="39"/>
      <c r="N80" s="127"/>
      <c r="O80" s="151" t="s">
        <v>242</v>
      </c>
    </row>
    <row r="81" spans="1:15" s="156" customFormat="1" ht="24" customHeight="1" x14ac:dyDescent="0.25">
      <c r="A81" s="41"/>
      <c r="B81" s="159"/>
      <c r="C81" s="159"/>
      <c r="D81" s="159"/>
      <c r="E81" s="159"/>
      <c r="F81" s="159"/>
      <c r="G81" s="198" t="s">
        <v>5</v>
      </c>
      <c r="H81" s="207">
        <f>SUM(H80:I80)*14</f>
        <v>252</v>
      </c>
      <c r="I81" s="208"/>
      <c r="J81" s="40">
        <f>SUM(J80)</f>
        <v>0</v>
      </c>
      <c r="K81" s="41"/>
      <c r="L81" s="160"/>
      <c r="M81" s="160"/>
      <c r="N81" s="158"/>
      <c r="O81" s="155" t="s">
        <v>242</v>
      </c>
    </row>
    <row r="82" spans="1:15" s="196" customFormat="1" ht="15.6" customHeight="1" x14ac:dyDescent="0.25">
      <c r="A82" s="43"/>
      <c r="B82" s="188"/>
      <c r="C82" s="188"/>
      <c r="D82" s="188"/>
      <c r="E82" s="189"/>
      <c r="F82" s="188"/>
      <c r="G82" s="190"/>
      <c r="H82" s="191"/>
      <c r="I82" s="192"/>
      <c r="J82" s="191"/>
      <c r="K82" s="43"/>
      <c r="L82" s="193"/>
      <c r="M82" s="193"/>
      <c r="N82" s="194"/>
      <c r="O82" s="195"/>
    </row>
    <row r="83" spans="1:15" ht="15.6" customHeight="1" x14ac:dyDescent="0.25">
      <c r="A83" s="180" t="s">
        <v>221</v>
      </c>
      <c r="B83" s="49"/>
      <c r="C83" s="49"/>
      <c r="D83" s="33"/>
      <c r="E83" s="33"/>
      <c r="F83" s="33"/>
      <c r="G83" s="33"/>
      <c r="H83" s="34"/>
      <c r="I83" s="34"/>
      <c r="J83" s="34"/>
      <c r="K83" s="35"/>
      <c r="L83" s="36"/>
      <c r="M83" s="36"/>
      <c r="N83" s="129"/>
      <c r="O83" s="151" t="s">
        <v>242</v>
      </c>
    </row>
    <row r="84" spans="1:15" s="200" customFormat="1" ht="15.6" customHeight="1" x14ac:dyDescent="0.25">
      <c r="A84" s="174">
        <v>4</v>
      </c>
      <c r="B84" s="100" t="s">
        <v>251</v>
      </c>
      <c r="C84" s="100" t="s">
        <v>254</v>
      </c>
      <c r="D84" s="100" t="s">
        <v>255</v>
      </c>
      <c r="E84" s="197"/>
      <c r="F84" s="100" t="s">
        <v>146</v>
      </c>
      <c r="G84" s="93" t="s">
        <v>27</v>
      </c>
      <c r="H84" s="93">
        <v>2</v>
      </c>
      <c r="I84" s="93">
        <v>2</v>
      </c>
      <c r="J84" s="63"/>
      <c r="K84" s="64">
        <v>4</v>
      </c>
      <c r="L84" s="65" t="s">
        <v>0</v>
      </c>
      <c r="M84" s="65" t="s">
        <v>2</v>
      </c>
      <c r="N84" s="199"/>
      <c r="O84" s="151" t="s">
        <v>242</v>
      </c>
    </row>
    <row r="85" spans="1:15" ht="15.6" customHeight="1" x14ac:dyDescent="0.25">
      <c r="A85" s="174">
        <v>4</v>
      </c>
      <c r="B85" s="100" t="s">
        <v>191</v>
      </c>
      <c r="C85" s="100" t="s">
        <v>256</v>
      </c>
      <c r="D85" s="100" t="s">
        <v>257</v>
      </c>
      <c r="E85" s="197"/>
      <c r="F85" s="100" t="s">
        <v>146</v>
      </c>
      <c r="G85" s="93" t="s">
        <v>27</v>
      </c>
      <c r="H85" s="93">
        <v>2</v>
      </c>
      <c r="I85" s="93">
        <v>1</v>
      </c>
      <c r="J85" s="95"/>
      <c r="K85" s="73">
        <v>4</v>
      </c>
      <c r="L85" s="65" t="s">
        <v>0</v>
      </c>
      <c r="M85" s="66" t="s">
        <v>2</v>
      </c>
      <c r="N85" s="131"/>
      <c r="O85" s="151" t="s">
        <v>242</v>
      </c>
    </row>
    <row r="86" spans="1:15" ht="15.6" customHeight="1" x14ac:dyDescent="0.25">
      <c r="A86" s="171">
        <v>5</v>
      </c>
      <c r="B86" s="103" t="s">
        <v>252</v>
      </c>
      <c r="C86" s="103" t="s">
        <v>258</v>
      </c>
      <c r="D86" s="103" t="s">
        <v>259</v>
      </c>
      <c r="E86" s="103" t="s">
        <v>131</v>
      </c>
      <c r="F86" s="103" t="s">
        <v>146</v>
      </c>
      <c r="G86" s="85" t="s">
        <v>27</v>
      </c>
      <c r="H86" s="80">
        <v>2</v>
      </c>
      <c r="I86" s="80">
        <v>2</v>
      </c>
      <c r="J86" s="80"/>
      <c r="K86" s="86">
        <v>4</v>
      </c>
      <c r="L86" s="82" t="s">
        <v>4</v>
      </c>
      <c r="M86" s="82" t="s">
        <v>2</v>
      </c>
      <c r="N86" s="84"/>
      <c r="O86" s="151" t="s">
        <v>242</v>
      </c>
    </row>
    <row r="87" spans="1:15" s="200" customFormat="1" ht="15.6" customHeight="1" x14ac:dyDescent="0.25">
      <c r="A87" s="171">
        <v>5</v>
      </c>
      <c r="B87" s="103" t="s">
        <v>253</v>
      </c>
      <c r="C87" s="103" t="s">
        <v>263</v>
      </c>
      <c r="D87" s="103" t="s">
        <v>260</v>
      </c>
      <c r="E87" s="137" t="s">
        <v>23</v>
      </c>
      <c r="F87" s="103" t="s">
        <v>138</v>
      </c>
      <c r="G87" s="85" t="s">
        <v>27</v>
      </c>
      <c r="H87" s="80">
        <v>1</v>
      </c>
      <c r="I87" s="80">
        <v>2</v>
      </c>
      <c r="J87" s="80"/>
      <c r="K87" s="86">
        <v>3</v>
      </c>
      <c r="L87" s="82" t="s">
        <v>4</v>
      </c>
      <c r="M87" s="82" t="s">
        <v>2</v>
      </c>
      <c r="N87" s="138" t="s">
        <v>171</v>
      </c>
      <c r="O87" s="151" t="s">
        <v>242</v>
      </c>
    </row>
    <row r="88" spans="1:15" ht="15.6" customHeight="1" x14ac:dyDescent="0.25">
      <c r="A88" s="178">
        <v>6</v>
      </c>
      <c r="B88" s="60" t="s">
        <v>195</v>
      </c>
      <c r="C88" s="61" t="s">
        <v>245</v>
      </c>
      <c r="D88" s="60" t="s">
        <v>196</v>
      </c>
      <c r="E88" s="61" t="s">
        <v>157</v>
      </c>
      <c r="F88" s="60" t="s">
        <v>124</v>
      </c>
      <c r="G88" s="62" t="s">
        <v>27</v>
      </c>
      <c r="H88" s="62">
        <v>2</v>
      </c>
      <c r="I88" s="63">
        <v>1</v>
      </c>
      <c r="J88" s="95"/>
      <c r="K88" s="73">
        <v>4</v>
      </c>
      <c r="L88" s="66" t="s">
        <v>0</v>
      </c>
      <c r="M88" s="66" t="s">
        <v>2</v>
      </c>
      <c r="N88" s="67"/>
      <c r="O88" s="151" t="s">
        <v>242</v>
      </c>
    </row>
    <row r="89" spans="1:15" ht="15.6" customHeight="1" x14ac:dyDescent="0.25">
      <c r="A89" s="173">
        <v>6</v>
      </c>
      <c r="B89" s="60" t="s">
        <v>197</v>
      </c>
      <c r="C89" s="61" t="s">
        <v>264</v>
      </c>
      <c r="D89" s="60" t="s">
        <v>198</v>
      </c>
      <c r="E89" s="61" t="s">
        <v>151</v>
      </c>
      <c r="F89" s="100" t="s">
        <v>32</v>
      </c>
      <c r="G89" s="62" t="s">
        <v>27</v>
      </c>
      <c r="H89" s="62">
        <v>1</v>
      </c>
      <c r="I89" s="63">
        <v>1</v>
      </c>
      <c r="J89" s="95"/>
      <c r="K89" s="73">
        <v>3</v>
      </c>
      <c r="L89" s="66" t="s">
        <v>0</v>
      </c>
      <c r="M89" s="66" t="s">
        <v>2</v>
      </c>
      <c r="N89" s="67"/>
      <c r="O89" s="151" t="s">
        <v>242</v>
      </c>
    </row>
    <row r="90" spans="1:15" s="19" customFormat="1" ht="15.6" customHeight="1" x14ac:dyDescent="0.25">
      <c r="A90" s="174">
        <v>6</v>
      </c>
      <c r="B90" s="60" t="s">
        <v>272</v>
      </c>
      <c r="C90" s="100" t="s">
        <v>199</v>
      </c>
      <c r="D90" s="100" t="s">
        <v>200</v>
      </c>
      <c r="E90" s="197"/>
      <c r="F90" s="100" t="s">
        <v>129</v>
      </c>
      <c r="G90" s="62" t="s">
        <v>27</v>
      </c>
      <c r="H90" s="62">
        <v>1</v>
      </c>
      <c r="I90" s="95">
        <v>2</v>
      </c>
      <c r="J90" s="95"/>
      <c r="K90" s="73">
        <v>3</v>
      </c>
      <c r="L90" s="66" t="s">
        <v>4</v>
      </c>
      <c r="M90" s="66" t="s">
        <v>2</v>
      </c>
      <c r="N90" s="67"/>
      <c r="O90" s="151" t="s">
        <v>242</v>
      </c>
    </row>
    <row r="91" spans="1:15" ht="15.6" customHeight="1" x14ac:dyDescent="0.25">
      <c r="A91" s="167"/>
      <c r="B91" s="37"/>
      <c r="C91" s="37"/>
      <c r="D91" s="37"/>
      <c r="E91" s="37"/>
      <c r="F91" s="37"/>
      <c r="G91" s="37"/>
      <c r="H91" s="38">
        <f>SUM(H84:H90)</f>
        <v>11</v>
      </c>
      <c r="I91" s="38">
        <f t="shared" ref="I91:K91" si="0">SUM(I84:I90)</f>
        <v>11</v>
      </c>
      <c r="J91" s="38">
        <f t="shared" si="0"/>
        <v>0</v>
      </c>
      <c r="K91" s="38">
        <f t="shared" si="0"/>
        <v>25</v>
      </c>
      <c r="L91" s="39"/>
      <c r="M91" s="39"/>
      <c r="N91" s="127"/>
      <c r="O91" s="151" t="s">
        <v>242</v>
      </c>
    </row>
    <row r="92" spans="1:15" s="156" customFormat="1" ht="24" customHeight="1" x14ac:dyDescent="0.25">
      <c r="A92" s="41"/>
      <c r="B92" s="159"/>
      <c r="C92" s="159"/>
      <c r="D92" s="159"/>
      <c r="E92" s="159"/>
      <c r="F92" s="159"/>
      <c r="G92" s="198" t="s">
        <v>5</v>
      </c>
      <c r="H92" s="207">
        <f>SUM(H91:I91)*14</f>
        <v>308</v>
      </c>
      <c r="I92" s="208"/>
      <c r="J92" s="40">
        <f>SUM(J91)</f>
        <v>0</v>
      </c>
      <c r="K92" s="41"/>
      <c r="L92" s="160"/>
      <c r="M92" s="160"/>
      <c r="N92" s="165"/>
      <c r="O92" s="155" t="s">
        <v>242</v>
      </c>
    </row>
    <row r="93" spans="1:15" ht="15.6" customHeight="1" x14ac:dyDescent="0.25">
      <c r="A93" s="180" t="s">
        <v>222</v>
      </c>
      <c r="B93" s="49"/>
      <c r="C93" s="49"/>
      <c r="D93" s="33"/>
      <c r="E93" s="33"/>
      <c r="F93" s="33"/>
      <c r="G93" s="33"/>
      <c r="H93" s="34"/>
      <c r="I93" s="34"/>
      <c r="J93" s="34"/>
      <c r="K93" s="35"/>
      <c r="L93" s="36"/>
      <c r="M93" s="36"/>
      <c r="N93" s="130"/>
      <c r="O93" s="151" t="s">
        <v>242</v>
      </c>
    </row>
    <row r="94" spans="1:15" ht="15.6" customHeight="1" x14ac:dyDescent="0.25">
      <c r="A94" s="173">
        <v>4</v>
      </c>
      <c r="B94" s="60" t="s">
        <v>223</v>
      </c>
      <c r="C94" s="60" t="s">
        <v>224</v>
      </c>
      <c r="D94" s="60" t="s">
        <v>225</v>
      </c>
      <c r="E94" s="61"/>
      <c r="F94" s="60" t="s">
        <v>46</v>
      </c>
      <c r="G94" s="62" t="s">
        <v>27</v>
      </c>
      <c r="H94" s="62">
        <v>2</v>
      </c>
      <c r="I94" s="62">
        <v>2</v>
      </c>
      <c r="J94" s="95"/>
      <c r="K94" s="73">
        <v>4</v>
      </c>
      <c r="L94" s="65" t="s">
        <v>0</v>
      </c>
      <c r="M94" s="66" t="s">
        <v>2</v>
      </c>
      <c r="N94" s="62"/>
      <c r="O94" s="151" t="s">
        <v>242</v>
      </c>
    </row>
    <row r="95" spans="1:15" ht="15.6" customHeight="1" x14ac:dyDescent="0.25">
      <c r="A95" s="173">
        <v>4</v>
      </c>
      <c r="B95" s="60" t="s">
        <v>226</v>
      </c>
      <c r="C95" s="97" t="s">
        <v>227</v>
      </c>
      <c r="D95" s="60" t="s">
        <v>228</v>
      </c>
      <c r="E95" s="61"/>
      <c r="F95" s="60" t="s">
        <v>46</v>
      </c>
      <c r="G95" s="62" t="s">
        <v>27</v>
      </c>
      <c r="H95" s="62">
        <v>2</v>
      </c>
      <c r="I95" s="62">
        <v>1</v>
      </c>
      <c r="J95" s="95"/>
      <c r="K95" s="94">
        <v>4</v>
      </c>
      <c r="L95" s="93" t="s">
        <v>0</v>
      </c>
      <c r="M95" s="62" t="s">
        <v>2</v>
      </c>
      <c r="N95" s="62"/>
      <c r="O95" s="151" t="s">
        <v>242</v>
      </c>
    </row>
    <row r="96" spans="1:15" s="19" customFormat="1" ht="15.6" customHeight="1" x14ac:dyDescent="0.25">
      <c r="A96" s="169">
        <v>5</v>
      </c>
      <c r="B96" s="77" t="s">
        <v>229</v>
      </c>
      <c r="C96" s="77" t="s">
        <v>261</v>
      </c>
      <c r="D96" s="77" t="s">
        <v>230</v>
      </c>
      <c r="E96" s="77" t="s">
        <v>131</v>
      </c>
      <c r="F96" s="77" t="s">
        <v>146</v>
      </c>
      <c r="G96" s="85" t="s">
        <v>27</v>
      </c>
      <c r="H96" s="80">
        <v>2</v>
      </c>
      <c r="I96" s="80">
        <v>2</v>
      </c>
      <c r="J96" s="87"/>
      <c r="K96" s="117">
        <v>4</v>
      </c>
      <c r="L96" s="83" t="s">
        <v>4</v>
      </c>
      <c r="M96" s="83" t="s">
        <v>2</v>
      </c>
      <c r="N96" s="77"/>
      <c r="O96" s="151" t="s">
        <v>242</v>
      </c>
    </row>
    <row r="97" spans="1:15" s="19" customFormat="1" ht="15.6" customHeight="1" x14ac:dyDescent="0.25">
      <c r="A97" s="169">
        <v>5</v>
      </c>
      <c r="B97" s="77" t="s">
        <v>234</v>
      </c>
      <c r="C97" s="77" t="s">
        <v>262</v>
      </c>
      <c r="D97" s="77" t="s">
        <v>235</v>
      </c>
      <c r="E97" s="77"/>
      <c r="F97" s="77" t="s">
        <v>46</v>
      </c>
      <c r="G97" s="85" t="s">
        <v>27</v>
      </c>
      <c r="H97" s="80">
        <v>1</v>
      </c>
      <c r="I97" s="80">
        <v>2</v>
      </c>
      <c r="J97" s="87"/>
      <c r="K97" s="117">
        <v>3</v>
      </c>
      <c r="L97" s="83" t="s">
        <v>4</v>
      </c>
      <c r="M97" s="83" t="s">
        <v>2</v>
      </c>
      <c r="N97" s="77"/>
      <c r="O97" s="151" t="s">
        <v>242</v>
      </c>
    </row>
    <row r="98" spans="1:15" ht="15.6" customHeight="1" x14ac:dyDescent="0.25">
      <c r="A98" s="178">
        <v>6</v>
      </c>
      <c r="B98" s="141" t="s">
        <v>231</v>
      </c>
      <c r="C98" s="141" t="s">
        <v>232</v>
      </c>
      <c r="D98" s="141" t="s">
        <v>233</v>
      </c>
      <c r="E98" s="142"/>
      <c r="F98" s="141" t="s">
        <v>46</v>
      </c>
      <c r="G98" s="143" t="s">
        <v>27</v>
      </c>
      <c r="H98" s="143">
        <v>1</v>
      </c>
      <c r="I98" s="144">
        <v>2</v>
      </c>
      <c r="J98" s="144"/>
      <c r="K98" s="145">
        <v>3</v>
      </c>
      <c r="L98" s="146" t="s">
        <v>4</v>
      </c>
      <c r="M98" s="146" t="s">
        <v>2</v>
      </c>
      <c r="N98" s="141"/>
      <c r="O98" s="151" t="s">
        <v>242</v>
      </c>
    </row>
    <row r="99" spans="1:15" ht="15.6" customHeight="1" x14ac:dyDescent="0.25">
      <c r="A99" s="173">
        <v>6</v>
      </c>
      <c r="B99" s="141" t="s">
        <v>236</v>
      </c>
      <c r="C99" s="141" t="s">
        <v>237</v>
      </c>
      <c r="D99" s="141" t="s">
        <v>238</v>
      </c>
      <c r="E99" s="142" t="s">
        <v>157</v>
      </c>
      <c r="F99" s="141" t="s">
        <v>124</v>
      </c>
      <c r="G99" s="143" t="s">
        <v>27</v>
      </c>
      <c r="H99" s="143">
        <v>2</v>
      </c>
      <c r="I99" s="144">
        <v>1</v>
      </c>
      <c r="J99" s="144"/>
      <c r="K99" s="145">
        <v>4</v>
      </c>
      <c r="L99" s="146" t="s">
        <v>0</v>
      </c>
      <c r="M99" s="146" t="s">
        <v>2</v>
      </c>
      <c r="N99" s="141"/>
      <c r="O99" s="151" t="s">
        <v>242</v>
      </c>
    </row>
    <row r="100" spans="1:15" ht="15.6" customHeight="1" x14ac:dyDescent="0.25">
      <c r="A100" s="173">
        <v>6</v>
      </c>
      <c r="B100" s="141" t="s">
        <v>271</v>
      </c>
      <c r="C100" s="100" t="s">
        <v>265</v>
      </c>
      <c r="D100" s="141" t="s">
        <v>239</v>
      </c>
      <c r="E100" s="142"/>
      <c r="F100" s="141" t="s">
        <v>46</v>
      </c>
      <c r="G100" s="143" t="s">
        <v>27</v>
      </c>
      <c r="H100" s="143">
        <v>1</v>
      </c>
      <c r="I100" s="144">
        <v>1</v>
      </c>
      <c r="J100" s="144"/>
      <c r="K100" s="145">
        <v>3</v>
      </c>
      <c r="L100" s="146" t="s">
        <v>0</v>
      </c>
      <c r="M100" s="146" t="s">
        <v>2</v>
      </c>
      <c r="N100" s="141"/>
      <c r="O100" s="151" t="s">
        <v>242</v>
      </c>
    </row>
    <row r="101" spans="1:15" ht="15.6" customHeight="1" x14ac:dyDescent="0.25">
      <c r="A101" s="167"/>
      <c r="B101" s="37"/>
      <c r="C101" s="37"/>
      <c r="D101" s="37"/>
      <c r="E101" s="37"/>
      <c r="F101" s="37"/>
      <c r="G101" s="37"/>
      <c r="H101" s="38">
        <f>SUM(H94:H100)</f>
        <v>11</v>
      </c>
      <c r="I101" s="38">
        <f t="shared" ref="I101:K101" si="1">SUM(I94:I100)</f>
        <v>11</v>
      </c>
      <c r="J101" s="38">
        <f t="shared" si="1"/>
        <v>0</v>
      </c>
      <c r="K101" s="38">
        <f t="shared" si="1"/>
        <v>25</v>
      </c>
      <c r="L101" s="39"/>
      <c r="M101" s="39"/>
      <c r="N101" s="132"/>
      <c r="O101" s="151" t="s">
        <v>242</v>
      </c>
    </row>
    <row r="102" spans="1:15" s="156" customFormat="1" ht="24" customHeight="1" x14ac:dyDescent="0.25">
      <c r="A102" s="41"/>
      <c r="B102" s="159"/>
      <c r="C102" s="159"/>
      <c r="D102" s="159"/>
      <c r="E102" s="159"/>
      <c r="F102" s="159"/>
      <c r="G102" s="198" t="s">
        <v>5</v>
      </c>
      <c r="H102" s="207">
        <f>SUM(H101:I101)*14</f>
        <v>308</v>
      </c>
      <c r="I102" s="208"/>
      <c r="J102" s="40">
        <f>SUM(J101)</f>
        <v>0</v>
      </c>
      <c r="K102" s="41"/>
      <c r="L102" s="160"/>
      <c r="M102" s="160"/>
      <c r="N102" s="165"/>
      <c r="O102" s="155" t="s">
        <v>242</v>
      </c>
    </row>
    <row r="103" spans="1:15" ht="15.6" customHeight="1" x14ac:dyDescent="0.25">
      <c r="A103" s="173">
        <v>7</v>
      </c>
      <c r="B103" s="60" t="s">
        <v>216</v>
      </c>
      <c r="C103" s="60" t="s">
        <v>217</v>
      </c>
      <c r="D103" s="60" t="s">
        <v>218</v>
      </c>
      <c r="E103" s="61"/>
      <c r="F103" s="60" t="s">
        <v>129</v>
      </c>
      <c r="G103" s="62" t="s">
        <v>27</v>
      </c>
      <c r="H103" s="95"/>
      <c r="I103" s="95"/>
      <c r="J103" s="95">
        <v>560</v>
      </c>
      <c r="K103" s="73">
        <v>30</v>
      </c>
      <c r="L103" s="95" t="s">
        <v>4</v>
      </c>
      <c r="M103" s="66" t="s">
        <v>1</v>
      </c>
      <c r="N103" s="67" t="s">
        <v>246</v>
      </c>
      <c r="O103" s="151" t="s">
        <v>242</v>
      </c>
    </row>
    <row r="104" spans="1:15" ht="15.6" customHeight="1" x14ac:dyDescent="0.25">
      <c r="A104" s="176"/>
      <c r="B104" s="90"/>
      <c r="C104" s="90"/>
      <c r="D104" s="90"/>
      <c r="E104" s="125"/>
      <c r="F104" s="90"/>
      <c r="G104" s="90"/>
      <c r="H104" s="91">
        <f>SUM(H103)</f>
        <v>0</v>
      </c>
      <c r="I104" s="91">
        <f>SUM(I103)</f>
        <v>0</v>
      </c>
      <c r="J104" s="91">
        <f>SUM(J103)</f>
        <v>560</v>
      </c>
      <c r="K104" s="91">
        <f>SUM(K103)</f>
        <v>30</v>
      </c>
      <c r="L104" s="92"/>
      <c r="M104" s="92"/>
      <c r="N104" s="128"/>
      <c r="O104" s="151" t="s">
        <v>242</v>
      </c>
    </row>
    <row r="105" spans="1:15" s="156" customFormat="1" ht="24" x14ac:dyDescent="0.25">
      <c r="A105" s="177"/>
      <c r="B105" s="161"/>
      <c r="C105" s="161"/>
      <c r="D105" s="161"/>
      <c r="E105" s="162"/>
      <c r="F105" s="161"/>
      <c r="G105" s="198" t="s">
        <v>5</v>
      </c>
      <c r="H105" s="213">
        <f>SUM(H104:I104)*14</f>
        <v>0</v>
      </c>
      <c r="I105" s="214"/>
      <c r="J105" s="147">
        <f>SUM(J104)</f>
        <v>560</v>
      </c>
      <c r="K105" s="91"/>
      <c r="L105" s="163"/>
      <c r="M105" s="163"/>
      <c r="N105" s="164"/>
      <c r="O105" s="155" t="s">
        <v>242</v>
      </c>
    </row>
    <row r="106" spans="1:15" s="48" customFormat="1" ht="15.6" customHeight="1" x14ac:dyDescent="0.25">
      <c r="A106" s="135"/>
      <c r="B106" s="42"/>
      <c r="C106" s="42"/>
      <c r="D106" s="42"/>
      <c r="E106" s="42"/>
      <c r="F106" s="42"/>
      <c r="G106" s="45"/>
      <c r="H106" s="46"/>
      <c r="I106" s="47"/>
      <c r="J106" s="46"/>
      <c r="K106" s="43"/>
      <c r="L106" s="44"/>
      <c r="M106" s="44"/>
      <c r="N106" s="133"/>
      <c r="O106" s="151" t="s">
        <v>242</v>
      </c>
    </row>
    <row r="107" spans="1:15" s="19" customFormat="1" ht="15.6" customHeight="1" x14ac:dyDescent="0.25">
      <c r="A107" s="187" t="s">
        <v>22</v>
      </c>
      <c r="B107" s="16"/>
      <c r="C107" s="16"/>
      <c r="D107" s="16"/>
      <c r="E107" s="16"/>
      <c r="F107" s="16"/>
      <c r="G107" s="16"/>
      <c r="H107" s="17"/>
      <c r="I107" s="17"/>
      <c r="J107" s="17"/>
      <c r="K107" s="20"/>
      <c r="L107" s="18"/>
      <c r="M107" s="18"/>
      <c r="N107" s="130"/>
      <c r="O107" s="151" t="s">
        <v>242</v>
      </c>
    </row>
    <row r="108" spans="1:15" s="15" customFormat="1" ht="15.6" customHeight="1" x14ac:dyDescent="0.25">
      <c r="A108" s="179">
        <v>4</v>
      </c>
      <c r="B108" s="121" t="s">
        <v>201</v>
      </c>
      <c r="C108" s="122" t="s">
        <v>202</v>
      </c>
      <c r="D108" s="121" t="s">
        <v>118</v>
      </c>
      <c r="E108" s="121"/>
      <c r="F108" s="121" t="s">
        <v>111</v>
      </c>
      <c r="G108" s="123" t="s">
        <v>27</v>
      </c>
      <c r="H108" s="123">
        <v>2</v>
      </c>
      <c r="I108" s="123">
        <v>1</v>
      </c>
      <c r="J108" s="123"/>
      <c r="K108" s="185">
        <v>5</v>
      </c>
      <c r="L108" s="123" t="s">
        <v>119</v>
      </c>
      <c r="M108" s="123" t="s">
        <v>2</v>
      </c>
      <c r="N108" s="124" t="s">
        <v>116</v>
      </c>
      <c r="O108" s="151" t="s">
        <v>242</v>
      </c>
    </row>
    <row r="109" spans="1:15" ht="15.6" customHeight="1" x14ac:dyDescent="0.25">
      <c r="A109" s="179">
        <v>4</v>
      </c>
      <c r="B109" s="121" t="s">
        <v>203</v>
      </c>
      <c r="C109" s="122" t="s">
        <v>204</v>
      </c>
      <c r="D109" s="121" t="s">
        <v>123</v>
      </c>
      <c r="E109" s="121"/>
      <c r="F109" s="121" t="s">
        <v>124</v>
      </c>
      <c r="G109" s="123" t="s">
        <v>27</v>
      </c>
      <c r="H109" s="123">
        <v>2</v>
      </c>
      <c r="I109" s="123">
        <v>1</v>
      </c>
      <c r="J109" s="123"/>
      <c r="K109" s="185">
        <v>5</v>
      </c>
      <c r="L109" s="123" t="s">
        <v>4</v>
      </c>
      <c r="M109" s="123" t="s">
        <v>2</v>
      </c>
      <c r="N109" s="124" t="s">
        <v>121</v>
      </c>
      <c r="O109" s="151" t="s">
        <v>242</v>
      </c>
    </row>
    <row r="110" spans="1:15" ht="15.6" customHeight="1" x14ac:dyDescent="0.25">
      <c r="A110" s="179">
        <v>4</v>
      </c>
      <c r="B110" s="121" t="s">
        <v>205</v>
      </c>
      <c r="C110" s="122" t="s">
        <v>206</v>
      </c>
      <c r="D110" s="121" t="s">
        <v>128</v>
      </c>
      <c r="E110" s="121"/>
      <c r="F110" s="121" t="s">
        <v>129</v>
      </c>
      <c r="G110" s="123" t="s">
        <v>27</v>
      </c>
      <c r="H110" s="123">
        <v>2</v>
      </c>
      <c r="I110" s="123">
        <v>1</v>
      </c>
      <c r="J110" s="123"/>
      <c r="K110" s="185">
        <v>5</v>
      </c>
      <c r="L110" s="123" t="s">
        <v>4</v>
      </c>
      <c r="M110" s="123" t="s">
        <v>2</v>
      </c>
      <c r="N110" s="124" t="s">
        <v>126</v>
      </c>
      <c r="O110" s="151" t="s">
        <v>242</v>
      </c>
    </row>
    <row r="111" spans="1:15" ht="15.6" customHeight="1" x14ac:dyDescent="0.25">
      <c r="A111" s="179">
        <v>5</v>
      </c>
      <c r="B111" s="121" t="s">
        <v>207</v>
      </c>
      <c r="C111" s="122" t="s">
        <v>208</v>
      </c>
      <c r="D111" s="121" t="s">
        <v>156</v>
      </c>
      <c r="E111" s="121"/>
      <c r="F111" s="121" t="s">
        <v>138</v>
      </c>
      <c r="G111" s="123" t="s">
        <v>27</v>
      </c>
      <c r="H111" s="123">
        <v>2</v>
      </c>
      <c r="I111" s="123">
        <v>1</v>
      </c>
      <c r="J111" s="123"/>
      <c r="K111" s="185">
        <v>5</v>
      </c>
      <c r="L111" s="123" t="s">
        <v>0</v>
      </c>
      <c r="M111" s="123" t="s">
        <v>2</v>
      </c>
      <c r="N111" s="124" t="s">
        <v>155</v>
      </c>
      <c r="O111" s="151" t="s">
        <v>242</v>
      </c>
    </row>
    <row r="112" spans="1:15" ht="15.6" customHeight="1" x14ac:dyDescent="0.25">
      <c r="A112" s="179">
        <v>6</v>
      </c>
      <c r="B112" s="121" t="s">
        <v>209</v>
      </c>
      <c r="C112" s="122" t="s">
        <v>210</v>
      </c>
      <c r="D112" s="121" t="s">
        <v>190</v>
      </c>
      <c r="E112" s="123"/>
      <c r="F112" s="121" t="s">
        <v>250</v>
      </c>
      <c r="G112" s="123" t="s">
        <v>27</v>
      </c>
      <c r="H112" s="123">
        <v>2</v>
      </c>
      <c r="I112" s="123">
        <v>1</v>
      </c>
      <c r="J112" s="123"/>
      <c r="K112" s="185">
        <v>4</v>
      </c>
      <c r="L112" s="123" t="s">
        <v>4</v>
      </c>
      <c r="M112" s="123" t="s">
        <v>2</v>
      </c>
      <c r="N112" s="124" t="s">
        <v>188</v>
      </c>
      <c r="O112" s="151" t="s">
        <v>242</v>
      </c>
    </row>
    <row r="113" spans="1:15" ht="15.6" customHeight="1" x14ac:dyDescent="0.25">
      <c r="A113" s="34"/>
      <c r="B113" s="33"/>
      <c r="C113" s="33"/>
      <c r="D113" s="33"/>
      <c r="E113" s="33"/>
      <c r="F113" s="33"/>
      <c r="G113" s="33"/>
      <c r="H113" s="34"/>
      <c r="I113" s="34"/>
      <c r="J113" s="34"/>
      <c r="K113" s="35"/>
      <c r="L113" s="36"/>
      <c r="M113" s="36"/>
      <c r="N113" s="134"/>
      <c r="O113" s="151" t="s">
        <v>242</v>
      </c>
    </row>
  </sheetData>
  <autoFilter ref="A9:O113"/>
  <mergeCells count="22">
    <mergeCell ref="L8:L9"/>
    <mergeCell ref="H105:I105"/>
    <mergeCell ref="A8:A9"/>
    <mergeCell ref="B8:B9"/>
    <mergeCell ref="H24:I24"/>
    <mergeCell ref="H37:I37"/>
    <mergeCell ref="N8:N9"/>
    <mergeCell ref="D8:D9"/>
    <mergeCell ref="C8:C9"/>
    <mergeCell ref="H92:I92"/>
    <mergeCell ref="H102:I102"/>
    <mergeCell ref="H49:I49"/>
    <mergeCell ref="H60:I60"/>
    <mergeCell ref="H71:I71"/>
    <mergeCell ref="H81:I81"/>
    <mergeCell ref="M8:M9"/>
    <mergeCell ref="F8:F9"/>
    <mergeCell ref="E8:E9"/>
    <mergeCell ref="G8:G9"/>
    <mergeCell ref="H8:I8"/>
    <mergeCell ref="J8:J9"/>
    <mergeCell ref="K8:K9"/>
  </mergeCells>
  <printOptions horizontalCentered="1" headings="1" gridLines="1"/>
  <pageMargins left="7.874015748031496E-2" right="0.27559055118110237" top="0.47244094488188981" bottom="0.47244094488188981" header="0" footer="0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9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2021-07-04T18:36:49Z</cp:lastPrinted>
  <dcterms:created xsi:type="dcterms:W3CDTF">2016-09-01T14:49:18Z</dcterms:created>
  <dcterms:modified xsi:type="dcterms:W3CDTF">2025-06-26T10:18:16Z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